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ЦяКнига"/>
  <mc:AlternateContent xmlns:mc="http://schemas.openxmlformats.org/markup-compatibility/2006">
    <mc:Choice Requires="x15">
      <x15ac:absPath xmlns:x15ac="http://schemas.microsoft.com/office/spreadsheetml/2010/11/ac" url="C:\Users\WoodExpert\Desktop\"/>
    </mc:Choice>
  </mc:AlternateContent>
  <xr:revisionPtr revIDLastSave="0" documentId="13_ncr:1_{7E8C4FCA-C124-4AA4-A559-E6522D09806C}" xr6:coauthVersionLast="47" xr6:coauthVersionMax="47" xr10:uidLastSave="{00000000-0000-0000-0000-000000000000}"/>
  <bookViews>
    <workbookView xWindow="-120" yWindow="-120" windowWidth="29040" windowHeight="15840" tabRatio="974" firstSheet="9" activeTab="7" xr2:uid="{00000000-000D-0000-FFFF-FFFF00000000}"/>
  </bookViews>
  <sheets>
    <sheet name="Шпон Україна" sheetId="2" r:id="rId1"/>
    <sheet name="Шпон Імпорт. Корінь" sheetId="3" r:id="rId2"/>
    <sheet name="Ламель (пиляний шпон)" sheetId="15" r:id="rId3"/>
    <sheet name="ДУБ (МДФ,ДСП,Фанера...)" sheetId="21" r:id="rId4"/>
    <sheet name="Ясен (МДФ,ДСП,Фанера...)" sheetId="22" r:id="rId5"/>
    <sheet name="Горіх ам. (МДФ, ДСП,Фанера...)" sheetId="23" r:id="rId6"/>
    <sheet name="МДФ, ДСП у шпоні" sheetId="24" r:id="rId7"/>
    <sheet name="Фанера, блокбоард" sheetId="14" r:id="rId8"/>
    <sheet name="Сейба гнучка, МДФ з прорізами" sheetId="5" r:id="rId9"/>
    <sheet name="Кромка 0,5 мм" sheetId="7" r:id="rId10"/>
    <sheet name="Кромка 1-2 мм,дубльований шпон " sheetId="25" r:id="rId11"/>
    <sheet name="Меблевий щит" sheetId="11" r:id="rId12"/>
    <sheet name="Дошка " sheetId="4" r:id="rId13"/>
    <sheet name="Дошка поштучно" sheetId="26" r:id="rId14"/>
    <sheet name="Дерев'яні решітки" sheetId="12" r:id="rId15"/>
    <sheet name="Профіль шпонований" sheetId="9" r:id="rId16"/>
    <sheet name="Гумірка, термонитки, Купер" sheetId="8" r:id="rId17"/>
    <sheet name="Клей для дерева" sheetId="10" r:id="rId18"/>
    <sheet name="РОЗПРОДАЖ" sheetId="13" r:id="rId19"/>
    <sheet name="Послуги" sheetId="27" r:id="rId20"/>
  </sheets>
  <definedNames>
    <definedName name="_xlnm.Print_Area" localSheetId="5">'Горіх ам. (МДФ, ДСП,Фанера...)'!$A$1:$J$35</definedName>
    <definedName name="_xlnm.Print_Area" localSheetId="16">'Гумірка, термонитки, Купер'!$A$1:$H$61</definedName>
    <definedName name="_xlnm.Print_Area" localSheetId="14">'Дерев''яні решітки'!$A$1:$F$29</definedName>
    <definedName name="_xlnm.Print_Area" localSheetId="12">'Дошка '!$A$1:$M$35</definedName>
    <definedName name="_xlnm.Print_Area" localSheetId="13">'Дошка поштучно'!$A$1:$E$32</definedName>
    <definedName name="_xlnm.Print_Area" localSheetId="3">'ДУБ (МДФ,ДСП,Фанера...)'!$A$1:$J$50</definedName>
    <definedName name="_xlnm.Print_Area" localSheetId="17">'Клей для дерева'!$A$1:$E$36</definedName>
    <definedName name="_xlnm.Print_Area" localSheetId="9">'Кромка 0,5 мм'!$A$1:$I$49</definedName>
    <definedName name="_xlnm.Print_Area" localSheetId="2">'Ламель (пиляний шпон)'!$A$1:$G$45</definedName>
    <definedName name="_xlnm.Print_Area" localSheetId="6">'МДФ, ДСП у шпоні'!$A$1:$J$21</definedName>
    <definedName name="_xlnm.Print_Area" localSheetId="11">'Меблевий щит'!$A$1:$K$65</definedName>
    <definedName name="_xlnm.Print_Area" localSheetId="15">'Профіль шпонований'!$A$1:$H$30</definedName>
    <definedName name="_xlnm.Print_Area" localSheetId="18">РОЗПРОДАЖ!$A$1:$E$30</definedName>
    <definedName name="_xlnm.Print_Area" localSheetId="8">'Сейба гнучка, МДФ з прорізами'!$A$1:$G$30</definedName>
    <definedName name="_xlnm.Print_Area" localSheetId="7">'Фанера, блокбоард'!$A$1:$G$135</definedName>
    <definedName name="_xlnm.Print_Area" localSheetId="1">'Шпон Імпорт. Корінь'!$A$1:$I$72</definedName>
    <definedName name="_xlnm.Print_Area" localSheetId="0">'Шпон Україна'!$A$1:$L$70</definedName>
    <definedName name="_xlnm.Print_Area" localSheetId="4">'Ясен (МДФ,ДСП,Фанера...)'!$A$1:$J$44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4" l="1"/>
  <c r="D11" i="14"/>
  <c r="D12" i="14"/>
  <c r="D13" i="14"/>
  <c r="D14" i="14"/>
  <c r="D9" i="14"/>
  <c r="D34" i="14"/>
  <c r="D35" i="14"/>
  <c r="D36" i="14"/>
  <c r="D37" i="14"/>
  <c r="D38" i="14"/>
  <c r="D39" i="14"/>
  <c r="D33" i="14"/>
  <c r="F93" i="14"/>
  <c r="D29" i="14"/>
  <c r="D25" i="14"/>
  <c r="D21" i="14"/>
  <c r="D11" i="7"/>
  <c r="F44" i="11"/>
  <c r="H44" i="11" s="1"/>
  <c r="I23" i="23"/>
  <c r="I22" i="23"/>
  <c r="I21" i="23"/>
  <c r="I20" i="23"/>
  <c r="I19" i="23"/>
  <c r="I35" i="22"/>
  <c r="I34" i="22"/>
  <c r="I32" i="22"/>
  <c r="I33" i="22"/>
  <c r="I40" i="21"/>
  <c r="I39" i="21"/>
  <c r="I38" i="21"/>
  <c r="I37" i="21"/>
  <c r="F46" i="11"/>
  <c r="H46" i="11" s="1"/>
  <c r="D31" i="14"/>
  <c r="F124" i="14"/>
  <c r="F123" i="14"/>
  <c r="F122" i="14"/>
  <c r="F121" i="14"/>
  <c r="F120" i="14"/>
  <c r="F115" i="14"/>
  <c r="F114" i="14"/>
  <c r="F113" i="14"/>
  <c r="F112" i="14"/>
  <c r="D18" i="14"/>
  <c r="F30" i="11"/>
  <c r="H30" i="11" s="1"/>
  <c r="F29" i="11"/>
  <c r="H29" i="11" s="1"/>
  <c r="F24" i="11"/>
  <c r="H24" i="11" s="1"/>
  <c r="F104" i="14"/>
  <c r="F103" i="14"/>
  <c r="F102" i="14"/>
  <c r="F96" i="14"/>
  <c r="F92" i="14"/>
  <c r="F32" i="11"/>
  <c r="H32" i="11" s="1"/>
  <c r="F34" i="11"/>
  <c r="H34" i="11" s="1"/>
  <c r="F35" i="11"/>
  <c r="H35" i="11" s="1"/>
  <c r="D44" i="14"/>
  <c r="I11" i="21" l="1"/>
  <c r="I33" i="21"/>
  <c r="F7" i="5"/>
  <c r="F6" i="5"/>
  <c r="F5" i="5"/>
  <c r="I6" i="24"/>
  <c r="F47" i="11"/>
  <c r="D30" i="14"/>
  <c r="F28" i="11" l="1"/>
  <c r="H28" i="11" s="1"/>
  <c r="F22" i="11"/>
  <c r="H22" i="11" s="1"/>
  <c r="I16" i="7"/>
  <c r="H16" i="7"/>
  <c r="E16" i="7"/>
  <c r="D16" i="7"/>
  <c r="I14" i="7"/>
  <c r="H14" i="7"/>
  <c r="E14" i="7"/>
  <c r="D14" i="7"/>
  <c r="I35" i="25" l="1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H13" i="25"/>
  <c r="H12" i="25"/>
  <c r="H11" i="25"/>
  <c r="H10" i="25"/>
  <c r="H9" i="25"/>
  <c r="H8" i="25"/>
  <c r="H7" i="25"/>
  <c r="H6" i="25"/>
  <c r="I10" i="22" l="1"/>
  <c r="D69" i="14" l="1"/>
  <c r="D64" i="14"/>
  <c r="D59" i="14"/>
  <c r="D54" i="14"/>
  <c r="H15" i="7" l="1"/>
  <c r="I7" i="24" l="1"/>
  <c r="D71" i="14" l="1"/>
  <c r="D66" i="14"/>
  <c r="D61" i="14"/>
  <c r="D56" i="14"/>
  <c r="D51" i="14"/>
  <c r="D47" i="14"/>
  <c r="D42" i="14"/>
  <c r="D19" i="14" l="1"/>
  <c r="D23" i="14"/>
  <c r="D43" i="14" l="1"/>
  <c r="D41" i="14"/>
  <c r="D17" i="14" l="1"/>
  <c r="D20" i="14"/>
  <c r="D22" i="14"/>
  <c r="D24" i="14"/>
  <c r="D26" i="14"/>
  <c r="D27" i="14"/>
  <c r="D28" i="14"/>
  <c r="D16" i="14"/>
  <c r="D72" i="14" l="1"/>
  <c r="D67" i="14"/>
  <c r="D62" i="14"/>
  <c r="D57" i="14"/>
  <c r="D52" i="14"/>
  <c r="D48" i="14"/>
  <c r="F86" i="14"/>
  <c r="F78" i="14"/>
  <c r="F19" i="5"/>
  <c r="F11" i="5"/>
  <c r="F111" i="14" l="1"/>
  <c r="F116" i="14"/>
  <c r="F117" i="14"/>
  <c r="F118" i="14"/>
  <c r="F110" i="14"/>
  <c r="I7" i="22" l="1"/>
  <c r="D46" i="14" l="1"/>
  <c r="F97" i="14" l="1"/>
  <c r="F95" i="14"/>
  <c r="F94" i="14"/>
  <c r="F91" i="14"/>
  <c r="F90" i="14"/>
  <c r="F89" i="14"/>
  <c r="F88" i="14"/>
  <c r="F87" i="14"/>
  <c r="F79" i="14" l="1"/>
  <c r="F81" i="14"/>
  <c r="F80" i="14"/>
  <c r="D6" i="14"/>
  <c r="D60" i="14" l="1"/>
  <c r="D63" i="14"/>
  <c r="D65" i="14"/>
  <c r="D68" i="14"/>
  <c r="D70" i="14"/>
  <c r="D73" i="14"/>
  <c r="D45" i="14"/>
  <c r="D49" i="14"/>
  <c r="D50" i="14"/>
  <c r="D53" i="14"/>
  <c r="D55" i="14"/>
  <c r="D58" i="14"/>
  <c r="D7" i="14"/>
  <c r="I22" i="21" l="1"/>
  <c r="F41" i="11" l="1"/>
  <c r="F39" i="11"/>
  <c r="H39" i="11" s="1"/>
  <c r="F38" i="11"/>
  <c r="H38" i="11" s="1"/>
  <c r="F37" i="11"/>
  <c r="H37" i="11" s="1"/>
  <c r="F31" i="11" l="1"/>
  <c r="H31" i="11" s="1"/>
  <c r="F25" i="11"/>
  <c r="H25" i="11" s="1"/>
  <c r="F27" i="11"/>
  <c r="F26" i="11"/>
  <c r="H26" i="11" s="1"/>
  <c r="F18" i="11"/>
  <c r="H18" i="11" s="1"/>
  <c r="F19" i="11"/>
  <c r="H19" i="11" s="1"/>
  <c r="H41" i="11" l="1"/>
  <c r="D15" i="7" l="1"/>
  <c r="I15" i="7"/>
  <c r="I12" i="24" l="1"/>
  <c r="I11" i="24"/>
  <c r="I8" i="24"/>
  <c r="I8" i="23"/>
  <c r="I17" i="23" l="1"/>
  <c r="I16" i="23"/>
  <c r="I15" i="23"/>
  <c r="I14" i="23"/>
  <c r="I11" i="23"/>
  <c r="I7" i="23"/>
  <c r="I6" i="23"/>
  <c r="I25" i="22"/>
  <c r="I26" i="22"/>
  <c r="I23" i="22"/>
  <c r="I22" i="22"/>
  <c r="I9" i="22"/>
  <c r="I14" i="22" l="1"/>
  <c r="I13" i="22"/>
  <c r="I12" i="22"/>
  <c r="I11" i="22"/>
  <c r="I31" i="22" l="1"/>
  <c r="I28" i="22"/>
  <c r="I27" i="22"/>
  <c r="I24" i="22"/>
  <c r="I21" i="22"/>
  <c r="I20" i="22"/>
  <c r="I17" i="22"/>
  <c r="I8" i="22"/>
  <c r="I6" i="22"/>
  <c r="I32" i="21" l="1"/>
  <c r="I36" i="21" l="1"/>
  <c r="I28" i="21"/>
  <c r="I29" i="21"/>
  <c r="I27" i="21"/>
  <c r="I26" i="21"/>
  <c r="I23" i="21"/>
  <c r="I21" i="21"/>
  <c r="I18" i="21"/>
  <c r="I17" i="21"/>
  <c r="I16" i="21"/>
  <c r="I15" i="21"/>
  <c r="I14" i="21"/>
  <c r="I13" i="21"/>
  <c r="I12" i="21"/>
  <c r="I10" i="21"/>
  <c r="I9" i="21"/>
  <c r="I8" i="21"/>
  <c r="I7" i="21"/>
  <c r="I6" i="21"/>
  <c r="F13" i="5" l="1"/>
  <c r="F15" i="5"/>
  <c r="F17" i="5"/>
  <c r="F4" i="5"/>
  <c r="H8" i="7" l="1"/>
  <c r="I8" i="7"/>
  <c r="H9" i="7"/>
  <c r="I9" i="7"/>
  <c r="H12" i="7"/>
  <c r="I12" i="7"/>
  <c r="H13" i="7"/>
  <c r="I13" i="7"/>
  <c r="H10" i="7"/>
  <c r="I10" i="7"/>
  <c r="H11" i="7"/>
  <c r="I11" i="7"/>
  <c r="H17" i="7"/>
  <c r="I17" i="7"/>
  <c r="H18" i="7"/>
  <c r="I18" i="7"/>
  <c r="H19" i="7"/>
  <c r="I19" i="7"/>
  <c r="I7" i="7"/>
  <c r="H7" i="7"/>
  <c r="D8" i="7"/>
  <c r="E8" i="7"/>
  <c r="D9" i="7"/>
  <c r="E9" i="7"/>
  <c r="E15" i="7"/>
  <c r="D12" i="7"/>
  <c r="E12" i="7"/>
  <c r="D13" i="7"/>
  <c r="E13" i="7"/>
  <c r="D10" i="7"/>
  <c r="E10" i="7"/>
  <c r="E11" i="7"/>
  <c r="D17" i="7"/>
  <c r="E17" i="7"/>
  <c r="D18" i="7"/>
  <c r="E18" i="7"/>
  <c r="D19" i="7"/>
  <c r="E19" i="7"/>
  <c r="E7" i="7"/>
  <c r="D7" i="7"/>
  <c r="G8" i="9"/>
  <c r="G9" i="9"/>
  <c r="G10" i="9"/>
  <c r="G11" i="9"/>
  <c r="G12" i="9"/>
  <c r="G13" i="9"/>
  <c r="G14" i="9"/>
  <c r="G15" i="9"/>
  <c r="G16" i="9"/>
  <c r="G18" i="9"/>
  <c r="G19" i="9"/>
  <c r="G20" i="9"/>
  <c r="G21" i="9"/>
</calcChain>
</file>

<file path=xl/sharedStrings.xml><?xml version="1.0" encoding="utf-8"?>
<sst xmlns="http://schemas.openxmlformats.org/spreadsheetml/2006/main" count="2660" uniqueCount="1224">
  <si>
    <t>Дуб</t>
  </si>
  <si>
    <t>Бук</t>
  </si>
  <si>
    <t>Сосна</t>
  </si>
  <si>
    <t>Вишня амер.</t>
  </si>
  <si>
    <t>Макоре</t>
  </si>
  <si>
    <t>Сосна амер.</t>
  </si>
  <si>
    <t>Бубинго Кеванзинго</t>
  </si>
  <si>
    <t>х</t>
  </si>
  <si>
    <t>19 мм</t>
  </si>
  <si>
    <t>9 мм</t>
  </si>
  <si>
    <t>4 мм</t>
  </si>
  <si>
    <t>10 мм</t>
  </si>
  <si>
    <t>11 мм</t>
  </si>
  <si>
    <t>8 мм</t>
  </si>
  <si>
    <t>м/п</t>
  </si>
  <si>
    <t>шт.</t>
  </si>
  <si>
    <t>O11</t>
  </si>
  <si>
    <t>Накладка</t>
  </si>
  <si>
    <t>22/61,6/22,4</t>
  </si>
  <si>
    <t>О19</t>
  </si>
  <si>
    <t>10/28/21,6</t>
  </si>
  <si>
    <t>О21</t>
  </si>
  <si>
    <t>10/28/22,7</t>
  </si>
  <si>
    <t>О23</t>
  </si>
  <si>
    <t>10/28/24,1</t>
  </si>
  <si>
    <t>О24|О24к</t>
  </si>
  <si>
    <t>10/28/24,3</t>
  </si>
  <si>
    <t>О27</t>
  </si>
  <si>
    <t>9/25,2/21,6</t>
  </si>
  <si>
    <t>О16</t>
  </si>
  <si>
    <t>9/25,2/23,4</t>
  </si>
  <si>
    <t>О22</t>
  </si>
  <si>
    <t>9/25,2/28,5</t>
  </si>
  <si>
    <t>О29</t>
  </si>
  <si>
    <t>Карниз</t>
  </si>
  <si>
    <t>6/16,8/17,7</t>
  </si>
  <si>
    <t>О29 R300</t>
  </si>
  <si>
    <t>О30</t>
  </si>
  <si>
    <t xml:space="preserve">                                54х3х2800 мм</t>
  </si>
  <si>
    <t>56/156,8/22,2</t>
  </si>
  <si>
    <t>О31</t>
  </si>
  <si>
    <t xml:space="preserve">                                225х6х2800 мм</t>
  </si>
  <si>
    <t>8/122,4/25,1</t>
  </si>
  <si>
    <t>О32</t>
  </si>
  <si>
    <t xml:space="preserve">                                80х21х2800 мм</t>
  </si>
  <si>
    <t>12/33,6/21,9</t>
  </si>
  <si>
    <t>О33</t>
  </si>
  <si>
    <t>8/22,4/22,8</t>
  </si>
  <si>
    <t>Упаковка</t>
  </si>
  <si>
    <t>Клен</t>
  </si>
  <si>
    <t xml:space="preserve">                               110х16х2800 мм</t>
  </si>
  <si>
    <t xml:space="preserve">                               100х25х2800 мм</t>
  </si>
  <si>
    <t xml:space="preserve">                                 70х22х2800 мм</t>
  </si>
  <si>
    <t xml:space="preserve">                                 70х18х2800 мм</t>
  </si>
  <si>
    <t xml:space="preserve">                                 55х25х2800 мм</t>
  </si>
  <si>
    <t xml:space="preserve">                                 65х22х2800 мм</t>
  </si>
  <si>
    <t xml:space="preserve">                                 60х22х2800 мм</t>
  </si>
  <si>
    <t xml:space="preserve">                                 55х22х2800 мм</t>
  </si>
  <si>
    <t xml:space="preserve">                                 55х10х2800 мм</t>
  </si>
  <si>
    <t xml:space="preserve">Черешня </t>
  </si>
  <si>
    <t>5 мм</t>
  </si>
  <si>
    <t>22 мм</t>
  </si>
  <si>
    <t>сучки</t>
  </si>
  <si>
    <t>Берест</t>
  </si>
  <si>
    <t>Береза</t>
  </si>
  <si>
    <t>6 мм</t>
  </si>
  <si>
    <t>Порода</t>
  </si>
  <si>
    <t>кг</t>
  </si>
  <si>
    <t>шт</t>
  </si>
  <si>
    <t>1R</t>
  </si>
  <si>
    <t>р-р 1200х620 мм</t>
  </si>
  <si>
    <t>3R</t>
  </si>
  <si>
    <t>5R</t>
  </si>
  <si>
    <t>KLEIBERIT 114/5  (банка 0,7 кг)</t>
  </si>
  <si>
    <t>PUR-клей:</t>
  </si>
  <si>
    <t>0,9 л</t>
  </si>
  <si>
    <t>0,5 л</t>
  </si>
  <si>
    <t xml:space="preserve">KLEIBERIT 501.0  (тюбик 1 кг) </t>
  </si>
  <si>
    <t>Дуб ЗD/раф кат</t>
  </si>
  <si>
    <t>1,00-2,00</t>
  </si>
  <si>
    <t>0,50-0,75</t>
  </si>
  <si>
    <t>0,80-2,05</t>
  </si>
  <si>
    <t>3 мм</t>
  </si>
  <si>
    <t>44 мм</t>
  </si>
  <si>
    <t xml:space="preserve">м/п </t>
  </si>
  <si>
    <t>I</t>
  </si>
  <si>
    <t>II</t>
  </si>
  <si>
    <t>Черешня</t>
  </si>
  <si>
    <t>*Ширина до 300 мм</t>
  </si>
  <si>
    <t xml:space="preserve">                       R 300 мм</t>
  </si>
  <si>
    <t>Арт.</t>
  </si>
  <si>
    <t>16 мм</t>
  </si>
  <si>
    <t>KLEIBERIT 303.0  (банка 0,5 кг)</t>
  </si>
  <si>
    <t>KLEIBERIT 501.0  (тюбик 0,5 кг)</t>
  </si>
  <si>
    <t>катушек в ящике/ толщина/длина/ вес нитки на 1й катушке</t>
  </si>
  <si>
    <t>ед. изм.</t>
  </si>
  <si>
    <t>К3</t>
  </si>
  <si>
    <t>FW 1150, FW 1700, FW 1200 E, FWS 920, FWS 1250</t>
  </si>
  <si>
    <t>FW 1150/1700; FW 1200 E; EMZ; FWS 920; FWS 1250; EVB</t>
  </si>
  <si>
    <t>FW 1150/1700; FW/J 920</t>
  </si>
  <si>
    <t xml:space="preserve"> KHL 1; KHL 2</t>
  </si>
  <si>
    <t>вес упаковки кг</t>
  </si>
  <si>
    <t>банка</t>
  </si>
  <si>
    <t>1:1-5</t>
  </si>
  <si>
    <t>тип нити</t>
  </si>
  <si>
    <t>ID</t>
  </si>
  <si>
    <t>KHL 1</t>
  </si>
  <si>
    <t>KHL 2</t>
  </si>
  <si>
    <t>12/0,30мм/18 400м/1,45кг</t>
  </si>
  <si>
    <t>12/0,39мм/9 300м/1,35кг</t>
  </si>
  <si>
    <t>8/0,28мм/18 400м/1,7кг</t>
  </si>
  <si>
    <t>10/0,39мм/1 000м/0,12кг</t>
  </si>
  <si>
    <t>10/0,36мм/1 170м/0,15кг</t>
  </si>
  <si>
    <t>250 г</t>
  </si>
  <si>
    <t>100 мл</t>
  </si>
  <si>
    <t xml:space="preserve">КЕ "Slab 421" </t>
  </si>
  <si>
    <t>6,40 кг</t>
  </si>
  <si>
    <t>3,75 кг</t>
  </si>
  <si>
    <t xml:space="preserve">КЕ "Slab 521" </t>
  </si>
  <si>
    <t>17 мм</t>
  </si>
  <si>
    <t>20 мм</t>
  </si>
  <si>
    <t>Сосна амер. (сучки)</t>
  </si>
  <si>
    <t>26 мм</t>
  </si>
  <si>
    <t>2,10-3,80</t>
  </si>
  <si>
    <t>*</t>
  </si>
  <si>
    <t>2,5  мм</t>
  </si>
  <si>
    <t>4,5  мм</t>
  </si>
  <si>
    <t>I / II</t>
  </si>
  <si>
    <t>UA</t>
  </si>
  <si>
    <t>Дуб сучки + (Раф Кат)</t>
  </si>
  <si>
    <t>ДУБ</t>
  </si>
  <si>
    <t>ES</t>
  </si>
  <si>
    <t>I / B</t>
  </si>
  <si>
    <t>МДФ</t>
  </si>
  <si>
    <t>ТИП</t>
  </si>
  <si>
    <t>ДСП</t>
  </si>
  <si>
    <t>ДУБ сучки</t>
  </si>
  <si>
    <t>ДУБ сучки (паркет)</t>
  </si>
  <si>
    <t>Фанера</t>
  </si>
  <si>
    <t>Борд</t>
  </si>
  <si>
    <t>2,00-3,80*</t>
  </si>
  <si>
    <t>singl**</t>
  </si>
  <si>
    <t>logs***</t>
  </si>
  <si>
    <t>* 10111</t>
  </si>
  <si>
    <t>* 10112</t>
  </si>
  <si>
    <t>* 10113</t>
  </si>
  <si>
    <t>* 10114</t>
  </si>
  <si>
    <t>* 10115</t>
  </si>
  <si>
    <t>* 10116</t>
  </si>
  <si>
    <t>* 10117</t>
  </si>
  <si>
    <t>* 10118</t>
  </si>
  <si>
    <t>* 10119</t>
  </si>
  <si>
    <t>* 10120</t>
  </si>
  <si>
    <t>* 10121</t>
  </si>
  <si>
    <t>* 10122</t>
  </si>
  <si>
    <t>* 10123</t>
  </si>
  <si>
    <t>* 10124</t>
  </si>
  <si>
    <t>* 10125</t>
  </si>
  <si>
    <t>* 10126</t>
  </si>
  <si>
    <t>* 10127</t>
  </si>
  <si>
    <t>* 10128</t>
  </si>
  <si>
    <t>* 10129</t>
  </si>
  <si>
    <t>* 10130</t>
  </si>
  <si>
    <t>* 10131</t>
  </si>
  <si>
    <t>* 10132</t>
  </si>
  <si>
    <t>* 10133</t>
  </si>
  <si>
    <t>* 10134</t>
  </si>
  <si>
    <t>* 10135</t>
  </si>
  <si>
    <t>* 10136</t>
  </si>
  <si>
    <t>* 10137</t>
  </si>
  <si>
    <t>* 10141</t>
  </si>
  <si>
    <t>* 10142</t>
  </si>
  <si>
    <t>* 10143</t>
  </si>
  <si>
    <t>* 10144</t>
  </si>
  <si>
    <t>* 10145</t>
  </si>
  <si>
    <t>* 10146</t>
  </si>
  <si>
    <t>* 10150</t>
  </si>
  <si>
    <t>* 10151</t>
  </si>
  <si>
    <t>* 10152</t>
  </si>
  <si>
    <t>* 10153</t>
  </si>
  <si>
    <t>* 10154</t>
  </si>
  <si>
    <t>* 10155</t>
  </si>
  <si>
    <t>* 10156</t>
  </si>
  <si>
    <t>* 10157</t>
  </si>
  <si>
    <t>* 10158</t>
  </si>
  <si>
    <t>* 10159</t>
  </si>
  <si>
    <t>* 10160</t>
  </si>
  <si>
    <t>* 10161</t>
  </si>
  <si>
    <t>* 10162</t>
  </si>
  <si>
    <t>* 10163</t>
  </si>
  <si>
    <t>* 10164</t>
  </si>
  <si>
    <t>* 10165</t>
  </si>
  <si>
    <t>* 10166</t>
  </si>
  <si>
    <t>* 10167</t>
  </si>
  <si>
    <t>* 10171</t>
  </si>
  <si>
    <t>* 10173</t>
  </si>
  <si>
    <t>* 10172</t>
  </si>
  <si>
    <t>* 10175</t>
  </si>
  <si>
    <t>* 10174</t>
  </si>
  <si>
    <t>* 10176</t>
  </si>
  <si>
    <t>* 10177</t>
  </si>
  <si>
    <t>* 10178</t>
  </si>
  <si>
    <t>* 10179</t>
  </si>
  <si>
    <t>* 10180</t>
  </si>
  <si>
    <t>* 10181</t>
  </si>
  <si>
    <t>* 10182</t>
  </si>
  <si>
    <t>* 10183</t>
  </si>
  <si>
    <t>* 10184</t>
  </si>
  <si>
    <t>* 10185</t>
  </si>
  <si>
    <t>* 10186</t>
  </si>
  <si>
    <t>* 10187</t>
  </si>
  <si>
    <t>* 10188</t>
  </si>
  <si>
    <t>* 10189</t>
  </si>
  <si>
    <t>* 10190</t>
  </si>
  <si>
    <t>* 10191</t>
  </si>
  <si>
    <t>* 10192</t>
  </si>
  <si>
    <t>* 10193</t>
  </si>
  <si>
    <t>* 10194</t>
  </si>
  <si>
    <t>* 10195</t>
  </si>
  <si>
    <t>* 10196</t>
  </si>
  <si>
    <t>* 10197</t>
  </si>
  <si>
    <t>* 10201</t>
  </si>
  <si>
    <t>* 10202</t>
  </si>
  <si>
    <t>* 10203</t>
  </si>
  <si>
    <t>* 10204</t>
  </si>
  <si>
    <t>* 10205</t>
  </si>
  <si>
    <t>* 10206</t>
  </si>
  <si>
    <t>* 10207</t>
  </si>
  <si>
    <t>* 10208</t>
  </si>
  <si>
    <t>* 10209</t>
  </si>
  <si>
    <t>* 10210</t>
  </si>
  <si>
    <t>* 10211</t>
  </si>
  <si>
    <t>* 10212</t>
  </si>
  <si>
    <t>* 10213</t>
  </si>
  <si>
    <t>* 10214</t>
  </si>
  <si>
    <t>* 10215</t>
  </si>
  <si>
    <t>* 10216</t>
  </si>
  <si>
    <t>* 10218</t>
  </si>
  <si>
    <t>* 10219</t>
  </si>
  <si>
    <t>* 10220</t>
  </si>
  <si>
    <t>* 10221</t>
  </si>
  <si>
    <t>* 10222</t>
  </si>
  <si>
    <t>* 10223</t>
  </si>
  <si>
    <t>* 10224</t>
  </si>
  <si>
    <t>* 10225</t>
  </si>
  <si>
    <t>* 10226</t>
  </si>
  <si>
    <t>* 10227</t>
  </si>
  <si>
    <t>* 10228</t>
  </si>
  <si>
    <t>* 10230</t>
  </si>
  <si>
    <t>* 10231</t>
  </si>
  <si>
    <t>* 10232</t>
  </si>
  <si>
    <t>* 10233</t>
  </si>
  <si>
    <t>* 10234</t>
  </si>
  <si>
    <t>* 10235</t>
  </si>
  <si>
    <t>* 10236</t>
  </si>
  <si>
    <t>* 10237</t>
  </si>
  <si>
    <t>* 10238</t>
  </si>
  <si>
    <t>* 10240</t>
  </si>
  <si>
    <t>* 10241</t>
  </si>
  <si>
    <t>* 10242</t>
  </si>
  <si>
    <t>* 10243</t>
  </si>
  <si>
    <t>* 10244</t>
  </si>
  <si>
    <t>* 10245</t>
  </si>
  <si>
    <t>* 10246</t>
  </si>
  <si>
    <t>* 10247</t>
  </si>
  <si>
    <t>* 10248</t>
  </si>
  <si>
    <t>* 10249</t>
  </si>
  <si>
    <t>* 10250</t>
  </si>
  <si>
    <t>* 10251</t>
  </si>
  <si>
    <t>* 10252</t>
  </si>
  <si>
    <t>* 10253</t>
  </si>
  <si>
    <t>* 10254</t>
  </si>
  <si>
    <t>* 10255</t>
  </si>
  <si>
    <t>* 10256</t>
  </si>
  <si>
    <t>* 10257</t>
  </si>
  <si>
    <t>* 10258</t>
  </si>
  <si>
    <t>* 10259</t>
  </si>
  <si>
    <t>* 10271</t>
  </si>
  <si>
    <t>* 10270</t>
  </si>
  <si>
    <t>* 10273</t>
  </si>
  <si>
    <t>* 10274</t>
  </si>
  <si>
    <t>* 10275</t>
  </si>
  <si>
    <t>* 10276</t>
  </si>
  <si>
    <t>* 10278</t>
  </si>
  <si>
    <t>* 10279</t>
  </si>
  <si>
    <t>* 10280</t>
  </si>
  <si>
    <t>* 10281</t>
  </si>
  <si>
    <t>* 10283</t>
  </si>
  <si>
    <t>* 10284</t>
  </si>
  <si>
    <t>* 10285</t>
  </si>
  <si>
    <t>* 10286</t>
  </si>
  <si>
    <t>* 10288</t>
  </si>
  <si>
    <t>* 10289</t>
  </si>
  <si>
    <t>* 10290</t>
  </si>
  <si>
    <t>*10301</t>
  </si>
  <si>
    <t>*10302</t>
  </si>
  <si>
    <t>*10305</t>
  </si>
  <si>
    <t>*10306</t>
  </si>
  <si>
    <t>*10307</t>
  </si>
  <si>
    <t>*10308</t>
  </si>
  <si>
    <t>*10309</t>
  </si>
  <si>
    <t>*10310</t>
  </si>
  <si>
    <t>*10311</t>
  </si>
  <si>
    <t>*10313</t>
  </si>
  <si>
    <t>*10316</t>
  </si>
  <si>
    <t>*10317</t>
  </si>
  <si>
    <t>*10319</t>
  </si>
  <si>
    <t>*10401</t>
  </si>
  <si>
    <t>*10402</t>
  </si>
  <si>
    <t>*10403</t>
  </si>
  <si>
    <t>* 10503</t>
  </si>
  <si>
    <t>* 10508</t>
  </si>
  <si>
    <t>* 10510</t>
  </si>
  <si>
    <t>* 10513</t>
  </si>
  <si>
    <t>* 10515</t>
  </si>
  <si>
    <t>* 10516</t>
  </si>
  <si>
    <t>*10582</t>
  </si>
  <si>
    <t>*10583</t>
  </si>
  <si>
    <t>*10321</t>
  </si>
  <si>
    <t>*10322</t>
  </si>
  <si>
    <t>*10324</t>
  </si>
  <si>
    <t>*10325</t>
  </si>
  <si>
    <t>*10329</t>
  </si>
  <si>
    <t>*10331</t>
  </si>
  <si>
    <t>*10332</t>
  </si>
  <si>
    <t>*10405</t>
  </si>
  <si>
    <t>*10522</t>
  </si>
  <si>
    <t>*10523</t>
  </si>
  <si>
    <t>*10525</t>
  </si>
  <si>
    <t>*10526</t>
  </si>
  <si>
    <t>*10528</t>
  </si>
  <si>
    <t>*10529</t>
  </si>
  <si>
    <t>*10531</t>
  </si>
  <si>
    <t>*10533</t>
  </si>
  <si>
    <t>*10538</t>
  </si>
  <si>
    <t>*10335</t>
  </si>
  <si>
    <t>*10336</t>
  </si>
  <si>
    <t>*10337</t>
  </si>
  <si>
    <t>*10410</t>
  </si>
  <si>
    <t>*10550</t>
  </si>
  <si>
    <t>*10551</t>
  </si>
  <si>
    <t>*10552</t>
  </si>
  <si>
    <t>*10554</t>
  </si>
  <si>
    <t>*10555</t>
  </si>
  <si>
    <t>*10556</t>
  </si>
  <si>
    <t>*10557</t>
  </si>
  <si>
    <t>*10350</t>
  </si>
  <si>
    <t>*10353</t>
  </si>
  <si>
    <t>*10415</t>
  </si>
  <si>
    <t>*10416</t>
  </si>
  <si>
    <t>*10482</t>
  </si>
  <si>
    <t>*10483</t>
  </si>
  <si>
    <t>* 10480</t>
  </si>
  <si>
    <t>* 10481</t>
  </si>
  <si>
    <t>*10572</t>
  </si>
  <si>
    <t>*10573</t>
  </si>
  <si>
    <t>*10574</t>
  </si>
  <si>
    <t>*10576</t>
  </si>
  <si>
    <t>*10578</t>
  </si>
  <si>
    <t>*10580</t>
  </si>
  <si>
    <t>*10581</t>
  </si>
  <si>
    <t>*10390</t>
  </si>
  <si>
    <t>*10391</t>
  </si>
  <si>
    <t>*10392</t>
  </si>
  <si>
    <t>*10393</t>
  </si>
  <si>
    <t>*10590</t>
  </si>
  <si>
    <t>*10591</t>
  </si>
  <si>
    <t>*10592</t>
  </si>
  <si>
    <t>*10593</t>
  </si>
  <si>
    <t>*10594</t>
  </si>
  <si>
    <t>*10595</t>
  </si>
  <si>
    <t>*10601</t>
  </si>
  <si>
    <t>*10602</t>
  </si>
  <si>
    <t>*10603</t>
  </si>
  <si>
    <t>*10604</t>
  </si>
  <si>
    <t>*10605</t>
  </si>
  <si>
    <t>*10606</t>
  </si>
  <si>
    <t>*10607</t>
  </si>
  <si>
    <t>*10608</t>
  </si>
  <si>
    <t>*10609</t>
  </si>
  <si>
    <t>*10610</t>
  </si>
  <si>
    <t>*10611</t>
  </si>
  <si>
    <t>*10612</t>
  </si>
  <si>
    <t>*10621</t>
  </si>
  <si>
    <t>*10622</t>
  </si>
  <si>
    <t>*10623</t>
  </si>
  <si>
    <t>*10624</t>
  </si>
  <si>
    <t>*10625</t>
  </si>
  <si>
    <t>*10626</t>
  </si>
  <si>
    <t>*10627</t>
  </si>
  <si>
    <t>*10628</t>
  </si>
  <si>
    <t>*10629</t>
  </si>
  <si>
    <t>*10630</t>
  </si>
  <si>
    <t>*10631</t>
  </si>
  <si>
    <t>*10632</t>
  </si>
  <si>
    <t>*10614</t>
  </si>
  <si>
    <t>*10615</t>
  </si>
  <si>
    <t>*10703</t>
  </si>
  <si>
    <t>*10711</t>
  </si>
  <si>
    <t>*10713</t>
  </si>
  <si>
    <t>*10715</t>
  </si>
  <si>
    <t>*10716</t>
  </si>
  <si>
    <t>*10717</t>
  </si>
  <si>
    <t>*10721</t>
  </si>
  <si>
    <t>*10723</t>
  </si>
  <si>
    <t>*10725</t>
  </si>
  <si>
    <t>*10726</t>
  </si>
  <si>
    <t>*10727</t>
  </si>
  <si>
    <t>* 10751</t>
  </si>
  <si>
    <t>* 10752</t>
  </si>
  <si>
    <t>* 10753</t>
  </si>
  <si>
    <t>* 10754</t>
  </si>
  <si>
    <t>* 10755</t>
  </si>
  <si>
    <t>* 10756</t>
  </si>
  <si>
    <t>* 10757</t>
  </si>
  <si>
    <t>* 10758</t>
  </si>
  <si>
    <t>* 10750</t>
  </si>
  <si>
    <t>*10780</t>
  </si>
  <si>
    <t>*10781</t>
  </si>
  <si>
    <t>*10782</t>
  </si>
  <si>
    <t>*10783</t>
  </si>
  <si>
    <t>*10784</t>
  </si>
  <si>
    <t>*10785</t>
  </si>
  <si>
    <t>*10786</t>
  </si>
  <si>
    <t>*10787</t>
  </si>
  <si>
    <t>*10788</t>
  </si>
  <si>
    <t>*10789</t>
  </si>
  <si>
    <t>*10790</t>
  </si>
  <si>
    <t>*10791</t>
  </si>
  <si>
    <t>*10792</t>
  </si>
  <si>
    <t>*10793</t>
  </si>
  <si>
    <t>*10801</t>
  </si>
  <si>
    <t>*10803</t>
  </si>
  <si>
    <t>*10805</t>
  </si>
  <si>
    <t>*10807</t>
  </si>
  <si>
    <t>*10811</t>
  </si>
  <si>
    <t>*10812</t>
  </si>
  <si>
    <t>*10822</t>
  </si>
  <si>
    <t>*10813</t>
  </si>
  <si>
    <t>*10814</t>
  </si>
  <si>
    <t>*10815</t>
  </si>
  <si>
    <t>*10816</t>
  </si>
  <si>
    <t>*10817</t>
  </si>
  <si>
    <t>*10818</t>
  </si>
  <si>
    <t>*10819</t>
  </si>
  <si>
    <t>*10820</t>
  </si>
  <si>
    <t>*10821</t>
  </si>
  <si>
    <t>*10823</t>
  </si>
  <si>
    <t>*10824</t>
  </si>
  <si>
    <t>*10830</t>
  </si>
  <si>
    <t>*10831</t>
  </si>
  <si>
    <t>*10832</t>
  </si>
  <si>
    <t>*10834</t>
  </si>
  <si>
    <t>*10840</t>
  </si>
  <si>
    <t>*10841</t>
  </si>
  <si>
    <t>*10842</t>
  </si>
  <si>
    <t>*10848</t>
  </si>
  <si>
    <t>*10850</t>
  </si>
  <si>
    <t>*10853</t>
  </si>
  <si>
    <t xml:space="preserve">Губка 4-х ст. Р120 </t>
  </si>
  <si>
    <t>*10101</t>
  </si>
  <si>
    <t>*10102</t>
  </si>
  <si>
    <t>*10103</t>
  </si>
  <si>
    <t>*10104</t>
  </si>
  <si>
    <t>*10105</t>
  </si>
  <si>
    <t>*10106</t>
  </si>
  <si>
    <t>*10149</t>
  </si>
  <si>
    <t>*10217</t>
  </si>
  <si>
    <t>*11001</t>
  </si>
  <si>
    <t>*11022</t>
  </si>
  <si>
    <t>*11040</t>
  </si>
  <si>
    <t>*11052</t>
  </si>
  <si>
    <t>*11054</t>
  </si>
  <si>
    <t>*11057</t>
  </si>
  <si>
    <t>*11083</t>
  </si>
  <si>
    <t>*11102</t>
  </si>
  <si>
    <t>*11104</t>
  </si>
  <si>
    <t>*11105</t>
  </si>
  <si>
    <t>*11116</t>
  </si>
  <si>
    <t>Деревина</t>
  </si>
  <si>
    <t>екстра</t>
  </si>
  <si>
    <t>Дуб (червоний)</t>
  </si>
  <si>
    <t>Вільха</t>
  </si>
  <si>
    <t>Ясен білий</t>
  </si>
  <si>
    <t>Ясен кольоровий</t>
  </si>
  <si>
    <t>ШПОН СТРУГАНИЙ  (імпорт)</t>
  </si>
  <si>
    <t>Анегрі</t>
  </si>
  <si>
    <t>Горіх амер.</t>
  </si>
  <si>
    <t>Сапелі</t>
  </si>
  <si>
    <t>Сосна європ.</t>
  </si>
  <si>
    <t>Черешня європ.</t>
  </si>
  <si>
    <t xml:space="preserve">ШПОН СТРУГАНИЙ  ЕКСКЛЮЗИВНИЙ (імпорт)     </t>
  </si>
  <si>
    <t>Береза Карельська</t>
  </si>
  <si>
    <t>Дуб копчений</t>
  </si>
  <si>
    <t xml:space="preserve">ШПОН КОРІНЬ  (імпорт)     </t>
  </si>
  <si>
    <t>Амбойна / корінь</t>
  </si>
  <si>
    <t>Вавона / корінь</t>
  </si>
  <si>
    <t>Дуб / корінь</t>
  </si>
  <si>
    <t>Клен амер. / корінь</t>
  </si>
  <si>
    <t>Мадрона корінь</t>
  </si>
  <si>
    <t>Мирт корінь</t>
  </si>
  <si>
    <t>Горіх амер. / корінь</t>
  </si>
  <si>
    <t>Ясен білий / корінь</t>
  </si>
  <si>
    <t>Ясен оливковий / корінь</t>
  </si>
  <si>
    <t>Горіх європ.</t>
  </si>
  <si>
    <t>Ясен</t>
  </si>
  <si>
    <t>Акація</t>
  </si>
  <si>
    <t>Товщина</t>
  </si>
  <si>
    <t>Країна</t>
  </si>
  <si>
    <t>ДУБ сучки (дошка)</t>
  </si>
  <si>
    <t>ФАНЕРА ШПОНОВАНА  (водостійка ФСФ) березова</t>
  </si>
  <si>
    <t>ФАНЕРА ШПОНОВАНА полегшена сейба</t>
  </si>
  <si>
    <t>Ясен сучки (паркет)</t>
  </si>
  <si>
    <t>Ясен сучки (ядро)</t>
  </si>
  <si>
    <t>Горіх (паркет)</t>
  </si>
  <si>
    <t>ФАНЕРА березова водостійка (ФСФ), вологостійка (ФК)</t>
  </si>
  <si>
    <t>Розмір</t>
  </si>
  <si>
    <t>ФАНЕРА ГНУЧКА СЕЙБА (в-во Іспанія)</t>
  </si>
  <si>
    <t>ФАНЕРА ГНУЧКА</t>
  </si>
  <si>
    <t>ПЛИТИ МДФ З ПРОРІЗАМИ (в-во Іспанія)</t>
  </si>
  <si>
    <t>МДФ гнучкий</t>
  </si>
  <si>
    <t xml:space="preserve">фліс </t>
  </si>
  <si>
    <t>фліс + клей</t>
  </si>
  <si>
    <t>ДЕРЕВ'ЯНІ РЕШІТКИ</t>
  </si>
  <si>
    <t>Опис</t>
  </si>
  <si>
    <t>Зображення</t>
  </si>
  <si>
    <t>кругла кромка, ромб 60°</t>
  </si>
  <si>
    <t>кругла кромка, квадрат  45°</t>
  </si>
  <si>
    <t xml:space="preserve"> </t>
  </si>
  <si>
    <t>*10704</t>
  </si>
  <si>
    <t>HFZ4</t>
  </si>
  <si>
    <t>K12</t>
  </si>
  <si>
    <t>29.99</t>
  </si>
  <si>
    <t>* 10107</t>
  </si>
  <si>
    <t>*10584</t>
  </si>
  <si>
    <t>*10705</t>
  </si>
  <si>
    <t>*10706</t>
  </si>
  <si>
    <t>*10709</t>
  </si>
  <si>
    <t>*10701</t>
  </si>
  <si>
    <t>*10702</t>
  </si>
  <si>
    <t>*10710</t>
  </si>
  <si>
    <t>*10765</t>
  </si>
  <si>
    <t>*10707</t>
  </si>
  <si>
    <t>*10708</t>
  </si>
  <si>
    <t>*10766</t>
  </si>
  <si>
    <t>*10568</t>
  </si>
  <si>
    <t>*10569</t>
  </si>
  <si>
    <t>KLEIBERIT 300.0  (тюбик 1 кг)</t>
  </si>
  <si>
    <t>KLEIBERIT 601.1 STP  (тюбик 0,448 кг)</t>
  </si>
  <si>
    <t>*10859</t>
  </si>
  <si>
    <t>*10869</t>
  </si>
  <si>
    <t>*10870</t>
  </si>
  <si>
    <t>*10871</t>
  </si>
  <si>
    <t>Граб</t>
  </si>
  <si>
    <t>*10571</t>
  </si>
  <si>
    <t>В/ВВ (1/2)</t>
  </si>
  <si>
    <t>СР/СР (3/3)</t>
  </si>
  <si>
    <t>ВВ/ВВ (2/2)</t>
  </si>
  <si>
    <t>ВВ/СР (2/3)</t>
  </si>
  <si>
    <t>6 (6,5)</t>
  </si>
  <si>
    <t>*10559</t>
  </si>
  <si>
    <t>*10560</t>
  </si>
  <si>
    <t>*10561</t>
  </si>
  <si>
    <t>*10562</t>
  </si>
  <si>
    <t>обрізна</t>
  </si>
  <si>
    <t>необрізна</t>
  </si>
  <si>
    <t>*10712</t>
  </si>
  <si>
    <t>*10714</t>
  </si>
  <si>
    <t>*10718</t>
  </si>
  <si>
    <t>*10719</t>
  </si>
  <si>
    <t>*10720</t>
  </si>
  <si>
    <t>*10722</t>
  </si>
  <si>
    <t>*10724</t>
  </si>
  <si>
    <t>*10728</t>
  </si>
  <si>
    <t>*10729</t>
  </si>
  <si>
    <t>*10730</t>
  </si>
  <si>
    <t>*10731</t>
  </si>
  <si>
    <t>*10732</t>
  </si>
  <si>
    <t>*10733</t>
  </si>
  <si>
    <t>*10734</t>
  </si>
  <si>
    <t>*10735</t>
  </si>
  <si>
    <t>*10736</t>
  </si>
  <si>
    <t>*10737</t>
  </si>
  <si>
    <t>*10738</t>
  </si>
  <si>
    <t>*10739</t>
  </si>
  <si>
    <t>*10740</t>
  </si>
  <si>
    <t>*10741</t>
  </si>
  <si>
    <t>*10742</t>
  </si>
  <si>
    <t>*10743</t>
  </si>
  <si>
    <t>*10744</t>
  </si>
  <si>
    <t>*10745</t>
  </si>
  <si>
    <t>*10747</t>
  </si>
  <si>
    <t>*10748</t>
  </si>
  <si>
    <t>*00711</t>
  </si>
  <si>
    <t>*10746</t>
  </si>
  <si>
    <t>*00712</t>
  </si>
  <si>
    <t>*00713</t>
  </si>
  <si>
    <t>*00714</t>
  </si>
  <si>
    <t>*10229</t>
  </si>
  <si>
    <t>*10239</t>
  </si>
  <si>
    <t xml:space="preserve">ДУБ </t>
  </si>
  <si>
    <t>39.99</t>
  </si>
  <si>
    <t>III</t>
  </si>
  <si>
    <t>2 мм</t>
  </si>
  <si>
    <t>PRO TM SOLID 500 мл</t>
  </si>
  <si>
    <t>SRAY-KON B 707 600 мл</t>
  </si>
  <si>
    <t>Контатний клей в аерозолі</t>
  </si>
  <si>
    <t>* 10108</t>
  </si>
  <si>
    <t>* 10109</t>
  </si>
  <si>
    <t>*10110</t>
  </si>
  <si>
    <t>* 10139</t>
  </si>
  <si>
    <t>* 10169</t>
  </si>
  <si>
    <t>* 10170</t>
  </si>
  <si>
    <t>* 10292</t>
  </si>
  <si>
    <t>* 10293</t>
  </si>
  <si>
    <t>* 10294</t>
  </si>
  <si>
    <t>* 10295</t>
  </si>
  <si>
    <t>* 10296</t>
  </si>
  <si>
    <t>* 10297</t>
  </si>
  <si>
    <t>*10333</t>
  </si>
  <si>
    <t>*10491</t>
  </si>
  <si>
    <t>*10490</t>
  </si>
  <si>
    <t>*10492</t>
  </si>
  <si>
    <t>*10493</t>
  </si>
  <si>
    <t>*10494</t>
  </si>
  <si>
    <t>*10495</t>
  </si>
  <si>
    <t>*10563</t>
  </si>
  <si>
    <t>*10564</t>
  </si>
  <si>
    <t>*10565</t>
  </si>
  <si>
    <t>*10566</t>
  </si>
  <si>
    <t>*10567</t>
  </si>
  <si>
    <t>*10586</t>
  </si>
  <si>
    <t>*10587</t>
  </si>
  <si>
    <t>*10588</t>
  </si>
  <si>
    <t>*10596</t>
  </si>
  <si>
    <t>*10597</t>
  </si>
  <si>
    <t>*10598</t>
  </si>
  <si>
    <t>*10599</t>
  </si>
  <si>
    <t>*10544</t>
  </si>
  <si>
    <t>*10545</t>
  </si>
  <si>
    <t>*10546</t>
  </si>
  <si>
    <t>*10547</t>
  </si>
  <si>
    <t>*10589</t>
  </si>
  <si>
    <t>*10548</t>
  </si>
  <si>
    <t>*10549</t>
  </si>
  <si>
    <t>*10518</t>
  </si>
  <si>
    <t>*10519</t>
  </si>
  <si>
    <t>*10879</t>
  </si>
  <si>
    <t>Яблуня</t>
  </si>
  <si>
    <t>Шовковиця</t>
  </si>
  <si>
    <t>Груша</t>
  </si>
  <si>
    <t>*10262</t>
  </si>
  <si>
    <t>*10263</t>
  </si>
  <si>
    <t>*10264</t>
  </si>
  <si>
    <t>*10265</t>
  </si>
  <si>
    <t>*10266</t>
  </si>
  <si>
    <t>*10267</t>
  </si>
  <si>
    <t>*10650</t>
  </si>
  <si>
    <t>*10651</t>
  </si>
  <si>
    <t>*10652</t>
  </si>
  <si>
    <t>*10653</t>
  </si>
  <si>
    <t>*10654</t>
  </si>
  <si>
    <t>*10655</t>
  </si>
  <si>
    <t>*10809</t>
  </si>
  <si>
    <t>I/I</t>
  </si>
  <si>
    <t>*10825</t>
  </si>
  <si>
    <t>ID, тип</t>
  </si>
  <si>
    <t>Довжина, м</t>
  </si>
  <si>
    <t>Ґатунок</t>
  </si>
  <si>
    <t>Товщина, мм</t>
  </si>
  <si>
    <t xml:space="preserve">I (АВ) ґатунок – шпон ІЗ РІВНОМІРНОЮ СТРУКТУРОЮ/ДЛЯ ЛИЦЬОВИХ ПОВЕРХОНЬ </t>
  </si>
  <si>
    <t xml:space="preserve">III (С) ґатунок – ШПОН НА ЗВОРОТНУ СТОРОНУ. Недорогий шпон для тонування/фарбування/зворотніх (внутрішніх) сторін виробів. </t>
  </si>
  <si>
    <t>Ширина шпону – зазвичай від  9-10 см. У середньому 12-15 см, деякі породи до 30-50 см.</t>
  </si>
  <si>
    <t>ОПЛАТА В ГРИВНЯХ ЗА КОМЕРЦІЙНИМ КУРСОМ НА МОМЕНТ ОПЛАТИ</t>
  </si>
  <si>
    <t>ОПЕРАТИВНА ДОСТАВКА ПО УКРАЇНІ (КОШТОМ ПОКУПЦЯ)</t>
  </si>
  <si>
    <t>Залежно від товщини шпону пачка містить різну кількість листів:</t>
  </si>
  <si>
    <t xml:space="preserve">Ясен білий (Європа) </t>
  </si>
  <si>
    <t>Гренаділ (схожий на палісандр)</t>
  </si>
  <si>
    <t>Палісандр сантос</t>
  </si>
  <si>
    <t>Сапеле помеле</t>
  </si>
  <si>
    <t>Тополя вічкова / кап</t>
  </si>
  <si>
    <t>Ільм (В'яз) / корінь</t>
  </si>
  <si>
    <t>Екстра (А) ґатунок – шпон ДЛЯ ЛИЦЬОВИХ ПОВЕРХОНЬ/ПАНЕЛЕЙ. Зазвичай має довжину 2,80 м + і продається поколодно</t>
  </si>
  <si>
    <t xml:space="preserve">Сучки/ядро – декоративний шпон для лицьових поверхонь </t>
  </si>
  <si>
    <t>Екстра (А) ґатунок ― шпон для лицьових поверхонь</t>
  </si>
  <si>
    <t>I (АВ) ґатунок ― шпон для лицьових поверхонь</t>
  </si>
  <si>
    <t xml:space="preserve">Сучки ― декоративний шпон для лицьових поверхонь </t>
  </si>
  <si>
    <t>**Singl ― пачки з різних колод/сегментів (мають різний малюнок/колір)</t>
  </si>
  <si>
    <t>***Logs ― пачки з однієї колоди, пронумеровані по порядку (макс. співпадають за малюнком/кольором)</t>
  </si>
  <si>
    <t>Ширина шпону ― зазвичай від 9-10 см. У средньому 12-15 см, деякі породи до 30-50 см.</t>
  </si>
  <si>
    <t>Пачка шпону завтовшки 0,6 мм містить 24 або 32 листи</t>
  </si>
  <si>
    <t>Шпон продаєтся минімум від однієї пачки</t>
  </si>
  <si>
    <t>Горіх амер. I ґатунок</t>
  </si>
  <si>
    <t>I ґатунок ― ламель для лицьових поверхонь, не має дефектів (невипадні сучки допускаються)</t>
  </si>
  <si>
    <t>II ґатунок ― ламель має незначні  дефекти (зміну кольору, сучки, тріщини)</t>
  </si>
  <si>
    <t>Залежно від товщини ламелі пачка містить різну кількість листів:</t>
  </si>
  <si>
    <t>• ЛАМЕЛІ З ФІКСОВАНИМ РОЗМІРОМ ПО ДОВЖИНІ ТА ШИРИНІ ― +20% ДО ЦІНИ ПРАЙСА</t>
  </si>
  <si>
    <t xml:space="preserve">• ЯКЩО ВАМ ПОТРІБНА ІНША ТОВЩИНА, ЗАМОВЛЕННЯ ВІД 10 КВ.М. (ПРЕДОПЛАТА 100%) </t>
  </si>
  <si>
    <t>• СТРОК ВИГОТОВЛЕННЯ ― 10 РОБОЧИХ ДНІВ</t>
  </si>
  <si>
    <t>Тип</t>
  </si>
  <si>
    <t>Покриття</t>
  </si>
  <si>
    <t>Ширина, м</t>
  </si>
  <si>
    <t>МДФ-плити, облицьовані натуральним шпоном з двох сторін</t>
  </si>
  <si>
    <t>ДСП-плити, облицьовані натуральним шпоном з двох сторін</t>
  </si>
  <si>
    <t>СТОЛЯРНА ПЛИТА ІЗ СОСНИ (облицьована натуральним шпоном з двох сторін)</t>
  </si>
  <si>
    <t>НА ЗАМОВЛЕННЯ: інші товщини та шпон різних порід деревини</t>
  </si>
  <si>
    <t>немає на складі, на замовлення за передоплатою</t>
  </si>
  <si>
    <t>Продаж ― мінімум від одного листа</t>
  </si>
  <si>
    <t>Довжина,  м</t>
  </si>
  <si>
    <t xml:space="preserve">Ясен білий </t>
  </si>
  <si>
    <t>Ясен білий (радіал)</t>
  </si>
  <si>
    <t>Ясен білий (тангентал)</t>
  </si>
  <si>
    <t>Ясен  кольоровий</t>
  </si>
  <si>
    <t xml:space="preserve">ДСП-плити, облицьовані натуральним шпоном з двох сторін </t>
  </si>
  <si>
    <t>СТОЛЯРНА ПЛИТА ІЗ СОСНИ (облицьована натуральний шпоном з двох сторін)</t>
  </si>
  <si>
    <t>На замовлення: інші товщини та шпон різних порід деревини</t>
  </si>
  <si>
    <t>облицьована лущеним шпоном фромагера/сейби з двох сторін</t>
  </si>
  <si>
    <t>ФАНЕРА ОКУМЕ 100%, клас клею Е3 (МОРСЬКА)</t>
  </si>
  <si>
    <t>СТОЛЯРНА ПЛИТА ІЗ СОСНИ (блокбоард),</t>
  </si>
  <si>
    <t xml:space="preserve"> (з прорізами)</t>
  </si>
  <si>
    <r>
      <t xml:space="preserve"> КРОМКА З НАТУРАЛЬНОГО ШПОНУ в рулонах </t>
    </r>
    <r>
      <rPr>
        <b/>
        <sz val="14"/>
        <rFont val="Acrom"/>
        <charset val="204"/>
      </rPr>
      <t>(Україна)</t>
    </r>
  </si>
  <si>
    <t>Стандартна ширина: 22 мм і 44 мм. Кромка іншої ширини ― на замовлення</t>
  </si>
  <si>
    <t>1 кв.м. кромки 22 мм = 45,46 м/п</t>
  </si>
  <si>
    <t>1 кв.м. кромки 44 мм = 22,73 м/п</t>
  </si>
  <si>
    <t>ДУБЛЬОВАНИЙ ШПОН</t>
  </si>
  <si>
    <t>Продаж ― від одного рулона (кромка 0.5 мм, 50-100-150-200 м/п)</t>
  </si>
  <si>
    <t>* Кромка завтовшки 0,50 мм має шліфовану поверхню</t>
  </si>
  <si>
    <t>*Продаж ― від одного  щита</t>
  </si>
  <si>
    <t>1 ґатунок</t>
  </si>
  <si>
    <t>ламель 15 х 2.5 мм, комірка 17х17 мм</t>
  </si>
  <si>
    <t>ламель 10 х 2.5 мм, комірка 10 х 10 мм</t>
  </si>
  <si>
    <t>ламель 15 х 2.5 мм, комірка 15 х 15 мм</t>
  </si>
  <si>
    <t>Продаж ― від 1 шт.</t>
  </si>
  <si>
    <t>ШПОНОВАНИЙ РАМКОВИЙ ПРОФІЛЬ МДФ</t>
  </si>
  <si>
    <t>ДЛЯ ВИГОТОВЛЕННЯ МЕБЛЕВИХ ФАСАДІВ</t>
  </si>
  <si>
    <t>ШПОНОВАНІ МЕБЛЕВІ КАРНИЗИ ТА КУТОЧКИ, ПЛІНТУСИ, СТІНОВІ ПАНЕЛІ</t>
  </si>
  <si>
    <t>(покриті натуральним дубльованим шпоном дуба, ясена й інших порід)</t>
  </si>
  <si>
    <t>Продукція</t>
  </si>
  <si>
    <t>Код</t>
  </si>
  <si>
    <t>Назва</t>
  </si>
  <si>
    <t>Розріз, р-р, мм</t>
  </si>
  <si>
    <t>К-сть шт. в упаковці/м.п./кг</t>
  </si>
  <si>
    <t>Рамковий профіль</t>
  </si>
  <si>
    <t>Карниз радіусний елемент</t>
  </si>
  <si>
    <t>Плінтус</t>
  </si>
  <si>
    <t>Стінова панель</t>
  </si>
  <si>
    <t>Декоративний куточок</t>
  </si>
  <si>
    <t>Розміри паза: 4,2 мм - ширина, 9,4 мм - глибина.</t>
  </si>
  <si>
    <t>**Продаж ― від 1 шт.</t>
  </si>
  <si>
    <t>Поверхня профілів шліфована</t>
  </si>
  <si>
    <t>ГУМОВАНА КЛЕЙКА СТРІЧКА</t>
  </si>
  <si>
    <t>ТЕРМОКЛЕЙОВА НИТКА (ДЛЯ ШПОНУ) Виробник: Schümann, Германия</t>
  </si>
  <si>
    <t>Гумована стрічка</t>
  </si>
  <si>
    <t xml:space="preserve">Термоклейова нитка </t>
  </si>
  <si>
    <t>200 м/п, коричнева, 60+20 г, ширина 20 мм</t>
  </si>
  <si>
    <t>200 м/п, біла, 60+20 г, ширина 20 мм</t>
  </si>
  <si>
    <t>200 м/п, коричнева з перфорацією, 60+20 г, ширина 20 мм</t>
  </si>
  <si>
    <t>200 м/п, біла з перфорацією, 40+20 г, ширина 20 мм</t>
  </si>
  <si>
    <t>Електричний нагрів, температура приблизно 180  ̊С</t>
  </si>
  <si>
    <t>KUPER (Німеччина)</t>
  </si>
  <si>
    <t>Термоклейова нитка для зшивання шпону KUPER</t>
  </si>
  <si>
    <r>
      <t xml:space="preserve">ID Тип/Призначення/t  </t>
    </r>
    <r>
      <rPr>
        <b/>
        <sz val="20"/>
        <rFont val="Calibri"/>
        <family val="2"/>
        <charset val="204"/>
      </rPr>
      <t>̊</t>
    </r>
    <r>
      <rPr>
        <b/>
        <sz val="20"/>
        <rFont val="Arial"/>
        <family val="2"/>
        <charset val="204"/>
      </rPr>
      <t>плавлення</t>
    </r>
  </si>
  <si>
    <t>Верстати</t>
  </si>
  <si>
    <t>Одиниця вимірювання</t>
  </si>
  <si>
    <t>Одиниця   вимірювання</t>
  </si>
  <si>
    <t>(0146634) 2210 / Повітряний нагрів / 190˚С</t>
  </si>
  <si>
    <t>Пропорція для змішування</t>
  </si>
  <si>
    <t>(0105661) F 105661</t>
  </si>
  <si>
    <t>(0350002) F 350002</t>
  </si>
  <si>
    <t>FW 1150-1700 з електричним нагріванням нитки</t>
  </si>
  <si>
    <t>FW 1200 E з електричним нагріванням нитки</t>
  </si>
  <si>
    <t>(0132771) KHL 1</t>
  </si>
  <si>
    <t>(0132772) KHL 2</t>
  </si>
  <si>
    <t>(0121383) HFZ4</t>
  </si>
  <si>
    <t>Ремонт і зрощування шпону/прямолінійне нанесення клейової нитки</t>
  </si>
  <si>
    <t>Ремонт і зрощування шпону/зигзаг нанесення клейової нитки</t>
  </si>
  <si>
    <t>Призначення</t>
  </si>
  <si>
    <t>Для ручних машинок KHL1, KHL 2</t>
  </si>
  <si>
    <t>КЛЕЙ ДЛЯ ДЕРЕВИНИ ТА ПАПЕРУ</t>
  </si>
  <si>
    <r>
      <t xml:space="preserve">Виробник: КЛЕЙБЕРІТ • </t>
    </r>
    <r>
      <rPr>
        <b/>
        <i/>
        <sz val="14"/>
        <rFont val="Acrom"/>
        <charset val="204"/>
      </rPr>
      <t>KLEBCHEMIE M. G. Becker GmbH &amp; Co. KG • Німеччина</t>
    </r>
  </si>
  <si>
    <t>Клей ПВА, група навантаження D3:</t>
  </si>
  <si>
    <t>KLEIBERIT 300.0  (відро 10 кг)</t>
  </si>
  <si>
    <t>KLEIBERIT 300.0  (відро 16 кг)</t>
  </si>
  <si>
    <t>KLEIBERIT 303.0  (відро 10 кг)</t>
  </si>
  <si>
    <t>Контактний клей на розчиннику:</t>
  </si>
  <si>
    <t>KLEIBERIT 114/5  (каністра 4,5 кг)</t>
  </si>
  <si>
    <t>KLEIBERIT 820.0  (каністра 4,5 кг) розчинник (очищувач рідкий)</t>
  </si>
  <si>
    <t>Карбамідоформальдегідна смола:</t>
  </si>
  <si>
    <t xml:space="preserve">KLEIBERIT 871.0/871.5*  (мішок 25 кг) </t>
  </si>
  <si>
    <t xml:space="preserve">Виробник: ТІККУРІЛА • ТМ Tikkurila  </t>
  </si>
  <si>
    <t>№</t>
  </si>
  <si>
    <t>Лак для меблів Ківа глянцевий, базис ЕР*</t>
  </si>
  <si>
    <t>Віск</t>
  </si>
  <si>
    <t>Віск FIL-STIK™ DEEP MAHOGANY</t>
  </si>
  <si>
    <t>Засоби</t>
  </si>
  <si>
    <t>Морилка універсальна HOLZFARB ROSEWOOD 58</t>
  </si>
  <si>
    <t>Епоксидна смола</t>
  </si>
  <si>
    <t>КЕ "Slab 431", універсальна прозора</t>
  </si>
  <si>
    <t>Супутні матеріали</t>
  </si>
  <si>
    <t>Шліфматеріали  SIA Abrasives (Швейцарія)</t>
  </si>
  <si>
    <t>ТІККУРІЛА Коловуд СОСНА (для дерева)</t>
  </si>
  <si>
    <t>ТІККУРІЛА Коловуд БІЛИЙ (для дерева)</t>
  </si>
  <si>
    <t>ТІККУРІЛА Коловуд СУЧОК СОСНИ (для дерева)</t>
  </si>
  <si>
    <r>
      <t xml:space="preserve">БОРМА  Ecostucco </t>
    </r>
    <r>
      <rPr>
        <b/>
        <sz val="14"/>
        <color rgb="FF000000"/>
        <rFont val="Acrom"/>
        <charset val="204"/>
      </rPr>
      <t xml:space="preserve">1510NE 60 </t>
    </r>
    <r>
      <rPr>
        <sz val="14"/>
        <color rgb="FF000000"/>
        <rFont val="Acrom"/>
        <charset val="204"/>
      </rPr>
      <t>(для дерева, ЧОРНИЙ)</t>
    </r>
  </si>
  <si>
    <t>Sifa 921 LH Baj.  У котушці приблизо 1,85 кг нитки. Ціна цієї марки нитки вказана за 1 кг</t>
  </si>
  <si>
    <t>СР/С (3/4)</t>
  </si>
  <si>
    <t>В/СР (2/3) сейба</t>
  </si>
  <si>
    <t>*10690</t>
  </si>
  <si>
    <t>*10691</t>
  </si>
  <si>
    <t>*10661</t>
  </si>
  <si>
    <t>*10662</t>
  </si>
  <si>
    <t>*10663</t>
  </si>
  <si>
    <t>*10664</t>
  </si>
  <si>
    <t>*10665</t>
  </si>
  <si>
    <t>*10666</t>
  </si>
  <si>
    <t>*10667</t>
  </si>
  <si>
    <t>*10148</t>
  </si>
  <si>
    <t>Акація 32/52 мм</t>
  </si>
  <si>
    <t>Берест 32/52 мм</t>
  </si>
  <si>
    <t>Бук 32/52 мм</t>
  </si>
  <si>
    <t>Вільха 32/52 мм</t>
  </si>
  <si>
    <t>Граб 32/52 мм</t>
  </si>
  <si>
    <t>ДУБ 32/52 мм</t>
  </si>
  <si>
    <t>Клен 32/52 мм</t>
  </si>
  <si>
    <t>Ясен 32/52 мм</t>
  </si>
  <si>
    <t xml:space="preserve">ДОШКА СУХА СТОЛЯРНА     </t>
  </si>
  <si>
    <t>Горіх амер. 28/38/52 мм**</t>
  </si>
  <si>
    <t>Продаж ― від однієї дошки. Довжина: 1,00-4,50 м (в основному 2,5-3,0 м). Вологість: 8-10%</t>
  </si>
  <si>
    <t xml:space="preserve">II (В) ґатунок – шпон ІЗ ПРИРОДНЬОЮ СТРУКТУРОЮ/ДЛЯ ЛИЦЬОВИХ ПОВЕРХОНЬ </t>
  </si>
  <si>
    <t>Довжина шпону – зазвичай від 2,10 м. Максимальну довжину потрібно уточнити по факту</t>
  </si>
  <si>
    <t>• ФАКТИЧНА КІЛЬКІСТЬ ЗАМОВЛЕННЯ МОЖЕ ВІДРІЗНЯТИСЯ НА +10% ВІД ПЕРВИННОГО ЗАМОВЛЕННЯ</t>
  </si>
  <si>
    <t>Зірікоте</t>
  </si>
  <si>
    <t>екстра L 3 - 4  м</t>
  </si>
  <si>
    <t>В/В (1/1)</t>
  </si>
  <si>
    <t>*10656</t>
  </si>
  <si>
    <t>*10657</t>
  </si>
  <si>
    <t>*10658</t>
  </si>
  <si>
    <t>*10659</t>
  </si>
  <si>
    <t>* 10260</t>
  </si>
  <si>
    <t>Вільха ядро</t>
  </si>
  <si>
    <t>* 10352</t>
  </si>
  <si>
    <t>В/СР (2/3) тополя</t>
  </si>
  <si>
    <t>KLEIBERIT 300.0  (відро 4,5 кг)</t>
  </si>
  <si>
    <t>*10878</t>
  </si>
  <si>
    <t>FW/Junior 900/920 з повітряно-електричним нагріванням нитки</t>
  </si>
  <si>
    <t>(0117793) Трубка гарячого повітря CPL (повітрянагрівач в зборі)</t>
  </si>
  <si>
    <t>(0103043) Трубка гарячого повітря CPL  (повітрянагрівач в зборі)</t>
  </si>
  <si>
    <t>FW 1150/1700  з повітряно-електричним нагріванням нитки</t>
  </si>
  <si>
    <t xml:space="preserve">  (0159900) Картриджний нагрівач у зборі FW/MINi630 (включаючи наконечник нагрівального поршня 0158980)</t>
  </si>
  <si>
    <t xml:space="preserve"> FW/MIni630</t>
  </si>
  <si>
    <t>Нитконагрівачі (нитководії) ― нагрівання та укладання термонитки на листи шпону та інше KUPER</t>
  </si>
  <si>
    <t>(0103097) Стандартна нагрівальна трубка ІІК (в зборі)</t>
  </si>
  <si>
    <t>(0116099) Стандартна нагрівальна трубка CPL (в зборі)</t>
  </si>
  <si>
    <t>28.99</t>
  </si>
  <si>
    <t>Роздільна рідина KUPER</t>
  </si>
  <si>
    <t>Ручні машинки для склеювання шпону KUPER</t>
  </si>
  <si>
    <t xml:space="preserve">(3001952) Безступінчастий терморегулятор </t>
  </si>
  <si>
    <t>плавне регулювання</t>
  </si>
  <si>
    <t>Терморегулятор KUPER</t>
  </si>
  <si>
    <t>*10826</t>
  </si>
  <si>
    <t>*10827</t>
  </si>
  <si>
    <t>*10828</t>
  </si>
  <si>
    <t xml:space="preserve"> (050175600) Поліроль для металу NIGRIN 75 мл</t>
  </si>
  <si>
    <t xml:space="preserve"> (0103070) Нитковдягач короткий</t>
  </si>
  <si>
    <t>*00715</t>
  </si>
  <si>
    <t>*00716</t>
  </si>
  <si>
    <t>Горіх амер. 33/55 мм**</t>
  </si>
  <si>
    <t>Горіх європ.32/52 мм**</t>
  </si>
  <si>
    <t>Черешня 32/42/52 мм</t>
  </si>
  <si>
    <t>* Допускається відхилення по товщині +/- 10%</t>
  </si>
  <si>
    <t>KLEIBERIT 303.0  (відро 5 кг)</t>
  </si>
  <si>
    <t>*10887</t>
  </si>
  <si>
    <t>*10877</t>
  </si>
  <si>
    <t>KLEIBERIT 536.0  StairMaster (тюбик 0,25 кг)</t>
  </si>
  <si>
    <t>П</t>
  </si>
  <si>
    <t>Н</t>
  </si>
  <si>
    <t>р-р 2500х40х18 мм</t>
  </si>
  <si>
    <t>Знижка 5% ― від 1 упаковки (10 шт) решіток і профілів</t>
  </si>
  <si>
    <t>* Від 10 шт одного найменування (від 1-ої упаковки) виготовляємо на замовлення з деревини клена, бука, черешні тощо.</t>
  </si>
  <si>
    <t>профіль П-подібний для обрамлення</t>
  </si>
  <si>
    <t>профіль Н-подібний з'єднувальний</t>
  </si>
  <si>
    <t>зрощений по довжині</t>
  </si>
  <si>
    <t>*10763</t>
  </si>
  <si>
    <t>*10764</t>
  </si>
  <si>
    <t>*10796</t>
  </si>
  <si>
    <t>*10797</t>
  </si>
  <si>
    <t>*10798</t>
  </si>
  <si>
    <t>*10799</t>
  </si>
  <si>
    <t>6.2R</t>
  </si>
  <si>
    <t>кругла кромка, квадрат горизонталь</t>
  </si>
  <si>
    <t>ламель 15 х 2.5 мм, комірка 12 х 12 мм</t>
  </si>
  <si>
    <t>* 10759</t>
  </si>
  <si>
    <t>* 10760</t>
  </si>
  <si>
    <t>* 10761</t>
  </si>
  <si>
    <t xml:space="preserve">KLEIBERIT 568.0 (тюбик 0,49 кг) </t>
  </si>
  <si>
    <t>6,65 кг</t>
  </si>
  <si>
    <t>ШПАКЛІВКА</t>
  </si>
  <si>
    <t>Лаки, фарби, просочення, шпаклівки</t>
  </si>
  <si>
    <t>затяг 2,80+</t>
  </si>
  <si>
    <t>затяг 2,10-2,75</t>
  </si>
  <si>
    <t>Смерека</t>
  </si>
  <si>
    <t>Липа</t>
  </si>
  <si>
    <t>Береза*</t>
  </si>
  <si>
    <t>Смерека*</t>
  </si>
  <si>
    <t>Липа*</t>
  </si>
  <si>
    <t>Дуб червоний</t>
  </si>
  <si>
    <t>Тик*</t>
  </si>
  <si>
    <t>Дуб червоний*</t>
  </si>
  <si>
    <t>Оксамит Амурський*</t>
  </si>
  <si>
    <t>* Довжина ― від 0,50 м+шпон із заболонню</t>
  </si>
  <si>
    <t>*10298</t>
  </si>
  <si>
    <t>*10299</t>
  </si>
  <si>
    <t>*10300</t>
  </si>
  <si>
    <t>*09301</t>
  </si>
  <si>
    <t>*09302</t>
  </si>
  <si>
    <t>*09303</t>
  </si>
  <si>
    <t>*09304</t>
  </si>
  <si>
    <t>*09305</t>
  </si>
  <si>
    <t>*09306</t>
  </si>
  <si>
    <t>*09307</t>
  </si>
  <si>
    <t>*09308</t>
  </si>
  <si>
    <t>*09309</t>
  </si>
  <si>
    <t>Тополя вічкова*</t>
  </si>
  <si>
    <t>*09310</t>
  </si>
  <si>
    <t>*09311</t>
  </si>
  <si>
    <t>*10749</t>
  </si>
  <si>
    <t>*00717</t>
  </si>
  <si>
    <t>*00718</t>
  </si>
  <si>
    <t>*00719</t>
  </si>
  <si>
    <t>*00720</t>
  </si>
  <si>
    <t>*00721</t>
  </si>
  <si>
    <t>*00722</t>
  </si>
  <si>
    <t>*00723</t>
  </si>
  <si>
    <t>*00724</t>
  </si>
  <si>
    <t>*00725</t>
  </si>
  <si>
    <t>*00726</t>
  </si>
  <si>
    <t>*00727</t>
  </si>
  <si>
    <t>Оксамит Амурський</t>
  </si>
  <si>
    <t>*00728</t>
  </si>
  <si>
    <t>*00729</t>
  </si>
  <si>
    <t>*00730</t>
  </si>
  <si>
    <t>*00731</t>
  </si>
  <si>
    <t>*00732</t>
  </si>
  <si>
    <t>*00733</t>
  </si>
  <si>
    <t>*00734</t>
  </si>
  <si>
    <t>*00735</t>
  </si>
  <si>
    <t>*00738</t>
  </si>
  <si>
    <t>*00739</t>
  </si>
  <si>
    <t>Тополя Вічкова</t>
  </si>
  <si>
    <t>*00740</t>
  </si>
  <si>
    <t>*00741</t>
  </si>
  <si>
    <t>*00742</t>
  </si>
  <si>
    <t>*00743</t>
  </si>
  <si>
    <t>*09102</t>
  </si>
  <si>
    <t>Тик (Бірма)</t>
  </si>
  <si>
    <t>** Дошка завдовжки більше 3,15 м + 20% до ціни прайса</t>
  </si>
  <si>
    <t>Ширина</t>
  </si>
  <si>
    <t xml:space="preserve">На складі </t>
  </si>
  <si>
    <t>мм</t>
  </si>
  <si>
    <t>м2</t>
  </si>
  <si>
    <t>рулонів</t>
  </si>
  <si>
    <t>м. пог.</t>
  </si>
  <si>
    <t>Базис</t>
  </si>
  <si>
    <t>На складі</t>
  </si>
  <si>
    <t>м. пог</t>
  </si>
  <si>
    <t>Flis</t>
  </si>
  <si>
    <t>0,50 мм</t>
  </si>
  <si>
    <t>на замовлення</t>
  </si>
  <si>
    <t>*10618</t>
  </si>
  <si>
    <t>*10619</t>
  </si>
  <si>
    <t>Товщина: 1,00-2,00 мм. Багатошарова, шліфована по поверхні</t>
  </si>
  <si>
    <r>
      <t xml:space="preserve"> ДУБЛЬОВАНИЙ НАТУРАЛЬНИЙ ШПОН у рулонах на флісі </t>
    </r>
    <r>
      <rPr>
        <b/>
        <sz val="14"/>
        <rFont val="Acrom"/>
        <charset val="204"/>
      </rPr>
      <t>(Україна)</t>
    </r>
  </si>
  <si>
    <t>для обгортання різних профілів (лиштви, дверних коробок, профільних філенок, меблевого профілю)</t>
  </si>
  <si>
    <t>для загортання профілів, у рулонах, шліфований (Україна)</t>
  </si>
  <si>
    <t xml:space="preserve">Основа ― фліс. Поверхня шпону шліфована. Товщина: 0.25-0.50 мм </t>
  </si>
  <si>
    <t>екстра (сучки/ядро)</t>
  </si>
  <si>
    <t>III (сучки/ядро)</t>
  </si>
  <si>
    <t>екстра (сучки)</t>
  </si>
  <si>
    <t>*09103</t>
  </si>
  <si>
    <t>*09104</t>
  </si>
  <si>
    <t>*09105</t>
  </si>
  <si>
    <t>Кількість виготовленого матеріалу може коливатися в межах – ±10% замовлення</t>
  </si>
  <si>
    <t xml:space="preserve">НА ЗАМОВЛЕННЯ: КРОМКА/ДУБЛЬОВАНИЙ ШПОН тов 0,25-0,5 ММ ВІД 10 КВ.М. ОДНІЄЇ ПОРОДИ ДЕРЕВИНИ ОДНІЄЇ ШИРИНИ (ПЕРЕДПЛАТА 100%). </t>
  </si>
  <si>
    <t xml:space="preserve">На замовлення кромка виготовляється (з будь-якого шпону 0,55-0,70 мм завтовшки) від 10 м2 </t>
  </si>
  <si>
    <t>1\ 2 (сендвіч)</t>
  </si>
  <si>
    <t>1\1 (сендвіч)</t>
  </si>
  <si>
    <t>Дуб (зрощені ламелі)</t>
  </si>
  <si>
    <t>Ясен (цільноламельний)</t>
  </si>
  <si>
    <t>*9700</t>
  </si>
  <si>
    <t>*9701</t>
  </si>
  <si>
    <t>2\ 2 (сендвіч)</t>
  </si>
  <si>
    <t>11,50/18,69</t>
  </si>
  <si>
    <t>12,46/20,25</t>
  </si>
  <si>
    <t>10,54/17,13</t>
  </si>
  <si>
    <t>7,91/18,69</t>
  </si>
  <si>
    <t>7,66/12,45</t>
  </si>
  <si>
    <t>8,62/14,01</t>
  </si>
  <si>
    <t>9,58/15,57</t>
  </si>
  <si>
    <t>19,18/31,17</t>
  </si>
  <si>
    <t>13,42/21,81</t>
  </si>
  <si>
    <t>15,34/24,93</t>
  </si>
  <si>
    <t>96/130/178*</t>
  </si>
  <si>
    <t>113/153/209*</t>
  </si>
  <si>
    <t>133/221*</t>
  </si>
  <si>
    <t>23,02/37,41</t>
  </si>
  <si>
    <t>22,06/35,85</t>
  </si>
  <si>
    <t>FWMini 630; HFZ 4</t>
  </si>
  <si>
    <t>12</t>
  </si>
  <si>
    <t>(0146603) 1110 / Електричний нагрів  / 168˚С/діаметр нитки 0,3 мм/вага нитки в котушці 1,45 кг</t>
  </si>
  <si>
    <t>кількість котушок у ящику</t>
  </si>
  <si>
    <t>10</t>
  </si>
  <si>
    <t>(0146655) К12 / Малі верстати / 168˚С/діаметр нитки 0,39 мм/вага нитки в шпулі 0,14 кг</t>
  </si>
  <si>
    <t>(0146651) К3 / Ручні машинки / 130˚С/діаметр нитки 0,33 мм/вага нитки  в котушці 0,17 кг</t>
  </si>
  <si>
    <t>(0146612) 1220 / Електричний нагрів / 168˚С/діаметр нитки 0,39 мм/ вага нитки в котушці 1,45 кг</t>
  </si>
  <si>
    <t>тип нитки</t>
  </si>
  <si>
    <t>2210</t>
  </si>
  <si>
    <t>1220</t>
  </si>
  <si>
    <t>к3</t>
  </si>
  <si>
    <t>Бук (цільноламельний)</t>
  </si>
  <si>
    <t>Бук (зрощені ламелі)</t>
  </si>
  <si>
    <t>1.00-3.00</t>
  </si>
  <si>
    <t>1\2 (сендвіч)</t>
  </si>
  <si>
    <t>Дуб 1 с (стик кожні 0,40-0,80 / 2,00 м)</t>
  </si>
  <si>
    <t>9,99 / 12,99</t>
  </si>
  <si>
    <t>7,99 / 11,99</t>
  </si>
  <si>
    <t>Ясен білий 1 с (стик кожні 0,40-0,80 / 2,00 м)</t>
  </si>
  <si>
    <t>*10669</t>
  </si>
  <si>
    <t>*9702</t>
  </si>
  <si>
    <t>*9704</t>
  </si>
  <si>
    <t>*9703</t>
  </si>
  <si>
    <t>*9705</t>
  </si>
  <si>
    <t>*9706</t>
  </si>
  <si>
    <t>*9707</t>
  </si>
  <si>
    <t>*9708</t>
  </si>
  <si>
    <t>*9709</t>
  </si>
  <si>
    <t>*9710</t>
  </si>
  <si>
    <t>*9711</t>
  </si>
  <si>
    <t>*9712</t>
  </si>
  <si>
    <t>*9713</t>
  </si>
  <si>
    <t>1,00-3,00</t>
  </si>
  <si>
    <t>32.99</t>
  </si>
  <si>
    <t xml:space="preserve">I </t>
  </si>
  <si>
    <t>1.00-2.00</t>
  </si>
  <si>
    <r>
      <t>Лист м</t>
    </r>
    <r>
      <rPr>
        <b/>
        <sz val="16"/>
        <rFont val="Calibri"/>
        <family val="2"/>
        <charset val="204"/>
      </rPr>
      <t>²</t>
    </r>
  </si>
  <si>
    <t>10 дн переклейка 2*20 мм</t>
  </si>
  <si>
    <t>длина шаг 0,5 м</t>
  </si>
  <si>
    <t>Ясен (зрощені ламелі)</t>
  </si>
  <si>
    <t>МЕБЛЕВИЙ ЩИТ *вологість 8-10%</t>
  </si>
  <si>
    <t>Щити інших розмірів від 1 м3 - на замовлення, від 10 робочих днів</t>
  </si>
  <si>
    <t>*9721</t>
  </si>
  <si>
    <t>*9722</t>
  </si>
  <si>
    <t>*9723</t>
  </si>
  <si>
    <t>*9724</t>
  </si>
  <si>
    <t>*9725</t>
  </si>
  <si>
    <t>*9716</t>
  </si>
  <si>
    <t>*9717</t>
  </si>
  <si>
    <t>Дуб (цільноламельний)</t>
  </si>
  <si>
    <t>рустик (вкритий олією)</t>
  </si>
  <si>
    <t>Вільха (зрощені  ламелі)</t>
  </si>
  <si>
    <t>-</t>
  </si>
  <si>
    <t>* Шпон продаєтся мінімум від однієї пачки</t>
  </si>
  <si>
    <t>Клото</t>
  </si>
  <si>
    <t>Ціна за одну дошку: довжина - 3 м, ширина - 20 см</t>
  </si>
  <si>
    <t xml:space="preserve">  </t>
  </si>
  <si>
    <r>
      <rPr>
        <b/>
        <sz val="14"/>
        <color indexed="8"/>
        <rFont val="Calibri"/>
        <family val="2"/>
        <charset val="204"/>
      </rPr>
      <t xml:space="preserve">   •</t>
    </r>
    <r>
      <rPr>
        <b/>
        <sz val="14"/>
        <color indexed="8"/>
        <rFont val="Acrom"/>
        <charset val="204"/>
      </rPr>
      <t xml:space="preserve">  шпон, 0.6 мм – у пачці 24 або 32 листи</t>
    </r>
  </si>
  <si>
    <r>
      <t xml:space="preserve">   </t>
    </r>
    <r>
      <rPr>
        <b/>
        <sz val="14"/>
        <color indexed="8"/>
        <rFont val="Calibri"/>
        <family val="2"/>
        <charset val="204"/>
      </rPr>
      <t>•</t>
    </r>
    <r>
      <rPr>
        <b/>
        <sz val="14"/>
        <color indexed="8"/>
        <rFont val="Acrom"/>
        <charset val="204"/>
      </rPr>
      <t xml:space="preserve">  шпон, 1.5 мм – у пачці в середньому 8 листів</t>
    </r>
  </si>
  <si>
    <r>
      <t xml:space="preserve">   </t>
    </r>
    <r>
      <rPr>
        <b/>
        <sz val="14"/>
        <color indexed="8"/>
        <rFont val="Calibri"/>
        <family val="2"/>
        <charset val="204"/>
      </rPr>
      <t>•</t>
    </r>
    <r>
      <rPr>
        <b/>
        <sz val="14"/>
        <color indexed="8"/>
        <rFont val="Acrom"/>
        <charset val="204"/>
      </rPr>
      <t xml:space="preserve">  шпон, 2.5 мм – у пачці в середньому 6 листів</t>
    </r>
  </si>
  <si>
    <t>II (В, ВС) ґатунок ― шпон ПІД ТОНУВАННЯ/НА ЗВОРОТНУ СТОРОНУ</t>
  </si>
  <si>
    <t xml:space="preserve">ШПОН ПИЛЯНИЙ/ЛАМЕЛЬ </t>
  </si>
  <si>
    <t>ШПОНОВАНІ ПЛИТИ (з двох сторін покриті натуральним шпоном)</t>
  </si>
  <si>
    <t>ШПОНОВАНІ ПЛИТИ  (з двох сторін покриті натуральним шпоном)</t>
  </si>
  <si>
    <t xml:space="preserve"> КРОМКА З НАТУРАЛЬНОГО ШПОНУ (шліфована, в рулонах)</t>
  </si>
  <si>
    <t>*Продаж ― мінімум від одного листа</t>
  </si>
  <si>
    <t>* Ламель продаєтся минімум від однієї пачки</t>
  </si>
  <si>
    <t>ШПОНОВАНІ ПЛИТИ (з двох сторін покриті натуральним шпоном, калібровані та шліфовані)</t>
  </si>
  <si>
    <t xml:space="preserve">                                                     ШПОН СТРУГАНИЙ                                                </t>
  </si>
  <si>
    <r>
      <t xml:space="preserve">Електричний нагрів, температура приблизно 120  </t>
    </r>
    <r>
      <rPr>
        <b/>
        <sz val="14"/>
        <rFont val="Calibri"/>
        <family val="2"/>
        <charset val="204"/>
      </rPr>
      <t>̊С</t>
    </r>
  </si>
  <si>
    <r>
      <t xml:space="preserve">Повітряний нагрів, температура приблизно 90  </t>
    </r>
    <r>
      <rPr>
        <b/>
        <sz val="14"/>
        <rFont val="Calibri"/>
        <family val="2"/>
        <charset val="204"/>
      </rPr>
      <t>̊</t>
    </r>
    <r>
      <rPr>
        <b/>
        <sz val="14"/>
        <rFont val="Acrom"/>
        <charset val="204"/>
      </rPr>
      <t>С</t>
    </r>
  </si>
  <si>
    <t>СТРОК ВИГОТОВЛЕННЯ ― ВІД 21 РОБОЧОГО ДНЯ</t>
  </si>
  <si>
    <t xml:space="preserve">немає на складі, на замовлення за передоплатою (2-3 тижні) </t>
  </si>
  <si>
    <t>РОЗПРОДАЖ</t>
  </si>
  <si>
    <t>* 09101</t>
  </si>
  <si>
    <t>0,90-1,20</t>
  </si>
  <si>
    <t>Ціна без ПДВ м2, EUR</t>
  </si>
  <si>
    <t>Ціна з ПДВ м2, EUR</t>
  </si>
  <si>
    <r>
      <rPr>
        <b/>
        <sz val="14"/>
        <color indexed="8"/>
        <rFont val="Calibri"/>
        <family val="2"/>
        <charset val="204"/>
      </rPr>
      <t>•</t>
    </r>
    <r>
      <rPr>
        <b/>
        <sz val="14"/>
        <color indexed="8"/>
        <rFont val="Acrom"/>
        <charset val="204"/>
      </rPr>
      <t xml:space="preserve">   2,5 мм ― у  пачці 2-7 листів</t>
    </r>
  </si>
  <si>
    <r>
      <rPr>
        <b/>
        <sz val="14"/>
        <color indexed="8"/>
        <rFont val="Calibri"/>
        <family val="2"/>
        <charset val="204"/>
      </rPr>
      <t>•</t>
    </r>
    <r>
      <rPr>
        <b/>
        <sz val="14"/>
        <color indexed="8"/>
        <rFont val="Acrom"/>
        <charset val="204"/>
      </rPr>
      <t xml:space="preserve">   4,5 мм  ― у  пачці 2-5 листів</t>
    </r>
  </si>
  <si>
    <t>Ціна з ПДВ лист, EUR</t>
  </si>
  <si>
    <r>
      <t>Ціна з ПДВ м</t>
    </r>
    <r>
      <rPr>
        <b/>
        <sz val="16"/>
        <rFont val="Calibri"/>
        <family val="2"/>
        <charset val="204"/>
      </rPr>
      <t xml:space="preserve">², </t>
    </r>
    <r>
      <rPr>
        <b/>
        <sz val="18"/>
        <rFont val="Calibri"/>
        <family val="2"/>
        <charset val="204"/>
        <scheme val="minor"/>
      </rPr>
      <t>EUR</t>
    </r>
  </si>
  <si>
    <r>
      <t>Ціна з ПДВ м</t>
    </r>
    <r>
      <rPr>
        <b/>
        <sz val="16"/>
        <rFont val="Calibri"/>
        <family val="2"/>
        <charset val="204"/>
      </rPr>
      <t>²</t>
    </r>
    <r>
      <rPr>
        <b/>
        <sz val="16"/>
        <rFont val="Acrom"/>
        <charset val="204"/>
      </rPr>
      <t>, EUR</t>
    </r>
  </si>
  <si>
    <t>4  (3.05*1.53м)</t>
  </si>
  <si>
    <t>Ціна з ПДВ м², EUR</t>
  </si>
  <si>
    <t>Ціна з ПДВ, EUR</t>
  </si>
  <si>
    <t>Ціна без ПДВ, м3, EUR</t>
  </si>
  <si>
    <t>Ціна без ПДВ, EUR</t>
  </si>
  <si>
    <t>Ціна з ПДВ, м/п, EUR</t>
  </si>
  <si>
    <t>Ціна з ПДВ, шт., EUR**</t>
  </si>
  <si>
    <t>Ціна з ПДВ, EUR від ящика</t>
  </si>
  <si>
    <t>Ціна з ПДВ, EUR від котушки</t>
  </si>
  <si>
    <t>Ціна з ПДВ, EUR від упаковки</t>
  </si>
  <si>
    <t>Ціна з ПДВ, EUR, кг</t>
  </si>
  <si>
    <t>Ціна з ПДВ, EUR, шт.</t>
  </si>
  <si>
    <t>Ціна без ПДВ, EUR, шт.</t>
  </si>
  <si>
    <t>Ціна з ПДВ , EUR від шт.</t>
  </si>
  <si>
    <t>"-" немає на складі, на замовлення за передоплатою</t>
  </si>
  <si>
    <r>
      <t>Ціна з ПДВ</t>
    </r>
    <r>
      <rPr>
        <sz val="16"/>
        <rFont val="Acrom"/>
        <charset val="204"/>
      </rPr>
      <t xml:space="preserve">, </t>
    </r>
    <r>
      <rPr>
        <b/>
        <sz val="16"/>
        <rFont val="Acrom"/>
        <charset val="204"/>
      </rPr>
      <t>EUR</t>
    </r>
    <r>
      <rPr>
        <sz val="16"/>
        <rFont val="Acrom"/>
        <charset val="204"/>
      </rPr>
      <t>,</t>
    </r>
    <r>
      <rPr>
        <b/>
        <sz val="16"/>
        <rFont val="Acrom"/>
        <charset val="204"/>
      </rPr>
      <t xml:space="preserve"> шт.</t>
    </r>
  </si>
  <si>
    <t>40*</t>
  </si>
  <si>
    <t>* Під замовлення - 10 робочих днів</t>
  </si>
  <si>
    <t>1,50 и 2,80</t>
  </si>
  <si>
    <r>
      <t>Ціна без ПДВ м</t>
    </r>
    <r>
      <rPr>
        <b/>
        <vertAlign val="superscript"/>
        <sz val="16"/>
        <rFont val="Acrom"/>
        <charset val="204"/>
      </rPr>
      <t>2</t>
    </r>
    <r>
      <rPr>
        <b/>
        <sz val="16"/>
        <rFont val="Acrom"/>
        <charset val="204"/>
      </rPr>
      <t>, EUR</t>
    </r>
  </si>
  <si>
    <r>
      <t>Ціна з ПДВ м</t>
    </r>
    <r>
      <rPr>
        <b/>
        <vertAlign val="superscript"/>
        <sz val="16"/>
        <rFont val="Acrom"/>
        <charset val="204"/>
      </rPr>
      <t>2</t>
    </r>
    <r>
      <rPr>
        <b/>
        <sz val="16"/>
        <rFont val="Acrom"/>
        <charset val="204"/>
      </rPr>
      <t>, EUR</t>
    </r>
  </si>
  <si>
    <t>Ціна з ПДВ, м3, EUR</t>
  </si>
  <si>
    <t>*9726</t>
  </si>
  <si>
    <t>*9727</t>
  </si>
  <si>
    <t>*9728</t>
  </si>
  <si>
    <t>0,65 и 1.22</t>
  </si>
  <si>
    <t>Ціна без ПДВ, EUR (шт)</t>
  </si>
  <si>
    <t>1\ 1 (сендвіч)</t>
  </si>
  <si>
    <t>33.99</t>
  </si>
  <si>
    <t>30.99</t>
  </si>
  <si>
    <t>*9729</t>
  </si>
  <si>
    <t>А/В</t>
  </si>
  <si>
    <t>Ціна без ПДВ/лист, EUR</t>
  </si>
  <si>
    <r>
      <t>Ціна з ПДВ/м</t>
    </r>
    <r>
      <rPr>
        <b/>
        <sz val="16"/>
        <rFont val="Calibri"/>
        <family val="2"/>
        <charset val="204"/>
      </rPr>
      <t>²</t>
    </r>
    <r>
      <rPr>
        <b/>
        <sz val="16"/>
        <rFont val="Acrom"/>
        <charset val="204"/>
      </rPr>
      <t>, EUR</t>
    </r>
  </si>
  <si>
    <r>
      <t>Ціна без ПДВ/м</t>
    </r>
    <r>
      <rPr>
        <b/>
        <sz val="16"/>
        <rFont val="Calibri"/>
        <family val="2"/>
        <charset val="204"/>
      </rPr>
      <t>²</t>
    </r>
    <r>
      <rPr>
        <b/>
        <sz val="16"/>
        <rFont val="Acrom"/>
        <charset val="204"/>
      </rPr>
      <t>, EUR</t>
    </r>
  </si>
  <si>
    <t>Сосна (цільноламельний) ES</t>
  </si>
  <si>
    <t>*10497</t>
  </si>
  <si>
    <t>*9730</t>
  </si>
  <si>
    <t>*9731</t>
  </si>
  <si>
    <t>ФАНЕРА ТОПОЛЯ 100% 400 кг/м3</t>
  </si>
  <si>
    <t>*9600</t>
  </si>
  <si>
    <t>*9601</t>
  </si>
  <si>
    <t>*9602</t>
  </si>
  <si>
    <t>2,4 /2,6 /2,8 / 3</t>
  </si>
  <si>
    <t>Горіх амер. 54 мм**</t>
  </si>
  <si>
    <t>*9732</t>
  </si>
  <si>
    <t>*9733</t>
  </si>
  <si>
    <t>*9734</t>
  </si>
  <si>
    <t>*9735</t>
  </si>
  <si>
    <t>*9736</t>
  </si>
  <si>
    <t>*9737</t>
  </si>
  <si>
    <t>*9738</t>
  </si>
  <si>
    <t>*9603</t>
  </si>
  <si>
    <t>облицьована HDF з двох сторін</t>
  </si>
  <si>
    <t>*10498</t>
  </si>
  <si>
    <t>*10499</t>
  </si>
  <si>
    <t>*11130</t>
  </si>
  <si>
    <t>*11131</t>
  </si>
  <si>
    <t>*11132</t>
  </si>
  <si>
    <t>*11133</t>
  </si>
  <si>
    <t>*11134</t>
  </si>
  <si>
    <t>*9718</t>
  </si>
  <si>
    <t>*9719</t>
  </si>
  <si>
    <t>*9604</t>
  </si>
  <si>
    <t>14 мм</t>
  </si>
  <si>
    <t>39 мм</t>
  </si>
  <si>
    <t>*11135</t>
  </si>
  <si>
    <t>*11136</t>
  </si>
  <si>
    <t>*11137</t>
  </si>
  <si>
    <t>*11138</t>
  </si>
  <si>
    <t>*11139</t>
  </si>
  <si>
    <t>*11140</t>
  </si>
  <si>
    <t>*11141</t>
  </si>
  <si>
    <t>*11142</t>
  </si>
  <si>
    <t>*11143</t>
  </si>
  <si>
    <t>*11144</t>
  </si>
  <si>
    <t>*11145</t>
  </si>
  <si>
    <t>0,98-1,28</t>
  </si>
  <si>
    <t>0.65</t>
  </si>
  <si>
    <t>1,00-2,20</t>
  </si>
  <si>
    <t>*9739</t>
  </si>
  <si>
    <t>*9740</t>
  </si>
  <si>
    <t>*9741</t>
  </si>
  <si>
    <t>*9742</t>
  </si>
  <si>
    <t>* 10291</t>
  </si>
  <si>
    <t>* 1 упаковка гумірки = 30 рулонів</t>
  </si>
  <si>
    <t>* 09106</t>
  </si>
  <si>
    <t>*9605</t>
  </si>
  <si>
    <t>*9606</t>
  </si>
  <si>
    <t>*9607</t>
  </si>
  <si>
    <t xml:space="preserve"> ФАНЕРА вологостійка ФК, береза/тополя TWIN 2,44 х 1,22 м</t>
  </si>
  <si>
    <t xml:space="preserve"> ФАНЕРА вологостійка ФК, береза/вільха 1,525 х 1,525 м</t>
  </si>
  <si>
    <t>ФАНЕРА водостійка ФСФ, береза/вільха 2,5 х 1,25 м/1,25 х 2,5 м</t>
  </si>
  <si>
    <t>13 мм, + шпон берези з двох сторін</t>
  </si>
  <si>
    <t>16 мм, + шпон берези з двох сторін</t>
  </si>
  <si>
    <t>19 мм, + шпон берези з двох сторін</t>
  </si>
  <si>
    <t>22 мм, + шпон берези з двох сторін</t>
  </si>
  <si>
    <t>ПОЛЕГШЕНА ФАНЕРА ФК СЕЙБА</t>
  </si>
  <si>
    <t>В/СР (2/3)</t>
  </si>
  <si>
    <t>ці позиціі на регіональному складі</t>
  </si>
  <si>
    <t>імпорт під замовлення</t>
  </si>
  <si>
    <t>Основна відмінність фанери ФК від ФСФ полягає в типі клею, що визначає вологостійкість та сферу застосування: ФК (карбамідний клей) – екологічна, для внутрішніх робіт; ФСФ (фенолформальдегідний клей) – підвищена водостійкість, для зовнішніх робіт. ФК має світлий торець, а ФСФ – темний. ФСФ міцніший, але токсичніший.</t>
  </si>
  <si>
    <t>СР/СP (3/3)</t>
  </si>
  <si>
    <t>2 ґатунок</t>
  </si>
  <si>
    <t>4990*</t>
  </si>
  <si>
    <t>*00744</t>
  </si>
  <si>
    <t>*9755</t>
  </si>
  <si>
    <t>*9756</t>
  </si>
  <si>
    <t xml:space="preserve"> ФАНЕРА вологостійка ФК, береза 2,500 х 1,250 м</t>
  </si>
  <si>
    <t>*9614</t>
  </si>
  <si>
    <t>*9615</t>
  </si>
  <si>
    <t>*9616</t>
  </si>
  <si>
    <t>*9617</t>
  </si>
  <si>
    <t>*9618</t>
  </si>
  <si>
    <t>*9619</t>
  </si>
  <si>
    <t>*9620</t>
  </si>
  <si>
    <t>0,90/0,98/1,00</t>
  </si>
  <si>
    <t>0,90/0,98</t>
  </si>
  <si>
    <t>0,67 / 0,50</t>
  </si>
  <si>
    <t>0.60-1,50</t>
  </si>
  <si>
    <t>1,40-3,00</t>
  </si>
  <si>
    <t>Ціна  з ПДВ/лист, EUR</t>
  </si>
  <si>
    <t>(0159900) Картриджний нагрівач у зборі FW/MINi630</t>
  </si>
  <si>
    <t xml:space="preserve"> довжина: 1- 4 м, ширина: 100-210 мм </t>
  </si>
  <si>
    <t>під замовлення</t>
  </si>
  <si>
    <t>1.00/1,50\2,00</t>
  </si>
  <si>
    <t>*9757</t>
  </si>
  <si>
    <t xml:space="preserve"> ФАНЕРА вологостійка ФК, береза/тополя TWIN 2,44 х 1,22 м Китай</t>
  </si>
  <si>
    <t>*9621</t>
  </si>
  <si>
    <t>*9622</t>
  </si>
  <si>
    <t>*9623</t>
  </si>
  <si>
    <t>*9624</t>
  </si>
  <si>
    <t>*9625</t>
  </si>
  <si>
    <t>*9626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</si>
</sst>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_₽"/>
    <numFmt numFmtId="166" formatCode="#,##0.00\ _₴"/>
  </numFmts>
  <fonts count="118">
    <font>
      <sz val="10"/>
      <name val="Arial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6"/>
      <color indexed="62"/>
      <name val="Arial"/>
      <family val="2"/>
      <charset val="204"/>
    </font>
    <font>
      <sz val="16"/>
      <color indexed="62"/>
      <name val="Arial"/>
      <family val="2"/>
      <charset val="204"/>
    </font>
    <font>
      <sz val="16"/>
      <color indexed="18"/>
      <name val="Arial"/>
      <family val="2"/>
      <charset val="204"/>
    </font>
    <font>
      <sz val="16"/>
      <color indexed="18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crom"/>
      <charset val="204"/>
    </font>
    <font>
      <sz val="12"/>
      <name val="Acrom"/>
      <charset val="204"/>
    </font>
    <font>
      <b/>
      <sz val="15"/>
      <name val="Acrom"/>
      <charset val="204"/>
    </font>
    <font>
      <sz val="15"/>
      <name val="Acrom"/>
      <charset val="204"/>
    </font>
    <font>
      <sz val="12"/>
      <color indexed="18"/>
      <name val="Arial"/>
      <family val="2"/>
      <charset val="204"/>
    </font>
    <font>
      <sz val="12"/>
      <name val="Arial"/>
      <family val="2"/>
      <charset val="204"/>
    </font>
    <font>
      <b/>
      <sz val="18"/>
      <name val="Acrom"/>
      <charset val="204"/>
    </font>
    <font>
      <b/>
      <sz val="12"/>
      <color indexed="8"/>
      <name val="Acrom"/>
      <charset val="204"/>
    </font>
    <font>
      <sz val="12"/>
      <color indexed="8"/>
      <name val="Acrom"/>
      <charset val="204"/>
    </font>
    <font>
      <sz val="18"/>
      <name val="Acrom"/>
      <charset val="204"/>
    </font>
    <font>
      <b/>
      <sz val="16"/>
      <name val="Acrom"/>
      <charset val="204"/>
    </font>
    <font>
      <sz val="16"/>
      <name val="Acrom"/>
      <charset val="204"/>
    </font>
    <font>
      <b/>
      <sz val="14"/>
      <name val="Acrom"/>
      <charset val="204"/>
    </font>
    <font>
      <sz val="14"/>
      <name val="Acrom"/>
      <charset val="204"/>
    </font>
    <font>
      <b/>
      <sz val="17"/>
      <name val="Acrom"/>
      <charset val="204"/>
    </font>
    <font>
      <b/>
      <sz val="24"/>
      <name val="Acrom"/>
      <charset val="204"/>
    </font>
    <font>
      <sz val="10"/>
      <name val="Acrom"/>
      <charset val="204"/>
    </font>
    <font>
      <b/>
      <sz val="10"/>
      <name val="Acrom"/>
      <charset val="204"/>
    </font>
    <font>
      <b/>
      <sz val="16"/>
      <name val="Arial"/>
      <family val="2"/>
      <charset val="204"/>
    </font>
    <font>
      <b/>
      <sz val="16"/>
      <color indexed="18"/>
      <name val="Arial"/>
      <family val="2"/>
      <charset val="204"/>
    </font>
    <font>
      <b/>
      <sz val="22"/>
      <name val="Acrom"/>
      <charset val="204"/>
    </font>
    <font>
      <b/>
      <sz val="20"/>
      <name val="Acrom"/>
      <charset val="204"/>
    </font>
    <font>
      <sz val="14"/>
      <color rgb="FF000000"/>
      <name val="Acrom"/>
      <charset val="204"/>
    </font>
    <font>
      <b/>
      <sz val="14"/>
      <color rgb="FF000000"/>
      <name val="Acrom"/>
      <charset val="204"/>
    </font>
    <font>
      <sz val="12"/>
      <color rgb="FF000000"/>
      <name val="Acrom"/>
      <family val="3"/>
    </font>
    <font>
      <sz val="10"/>
      <color indexed="8"/>
      <name val="Acrom"/>
      <charset val="204"/>
    </font>
    <font>
      <b/>
      <sz val="16"/>
      <color indexed="8"/>
      <name val="Acrom"/>
      <charset val="204"/>
    </font>
    <font>
      <sz val="10"/>
      <name val="Arial"/>
      <family val="2"/>
      <charset val="204"/>
    </font>
    <font>
      <b/>
      <sz val="16"/>
      <color rgb="FF000000"/>
      <name val="Acrom"/>
      <charset val="204"/>
    </font>
    <font>
      <sz val="18"/>
      <name val="Arial"/>
      <family val="2"/>
      <charset val="204"/>
    </font>
    <font>
      <b/>
      <sz val="18"/>
      <color indexed="8"/>
      <name val="Acrom"/>
      <charset val="204"/>
    </font>
    <font>
      <sz val="10"/>
      <color indexed="18"/>
      <name val="Arial"/>
      <family val="2"/>
      <charset val="204"/>
    </font>
    <font>
      <b/>
      <i/>
      <sz val="14"/>
      <name val="Acrom"/>
      <charset val="204"/>
    </font>
    <font>
      <sz val="16"/>
      <color rgb="FF000000"/>
      <name val="Acrom"/>
      <charset val="204"/>
    </font>
    <font>
      <b/>
      <sz val="10"/>
      <color rgb="FF000000"/>
      <name val="Acrom"/>
      <charset val="204"/>
    </font>
    <font>
      <b/>
      <sz val="14"/>
      <color indexed="8"/>
      <name val="Acrom"/>
      <charset val="204"/>
    </font>
    <font>
      <sz val="14"/>
      <color indexed="8"/>
      <name val="Acrom"/>
      <charset val="204"/>
    </font>
    <font>
      <sz val="16"/>
      <color indexed="8"/>
      <name val="Acrom"/>
      <charset val="204"/>
    </font>
    <font>
      <sz val="8"/>
      <name val="Acrom"/>
      <charset val="204"/>
    </font>
    <font>
      <b/>
      <sz val="14"/>
      <name val="Arial"/>
      <family val="2"/>
      <charset val="204"/>
    </font>
    <font>
      <sz val="18"/>
      <name val="Acrom"/>
      <charset val="204"/>
    </font>
    <font>
      <b/>
      <sz val="18"/>
      <name val="Acrom"/>
      <charset val="204"/>
    </font>
    <font>
      <b/>
      <sz val="20"/>
      <name val="Arial"/>
      <family val="2"/>
      <charset val="204"/>
    </font>
    <font>
      <sz val="8"/>
      <name val="Arial"/>
      <family val="2"/>
    </font>
    <font>
      <sz val="18"/>
      <color indexed="18"/>
      <name val="Arial"/>
      <family val="2"/>
      <charset val="204"/>
    </font>
    <font>
      <sz val="10"/>
      <color rgb="FF000000"/>
      <name val="Acrom"/>
      <family val="3"/>
    </font>
    <font>
      <b/>
      <sz val="11"/>
      <name val="Acrom"/>
      <charset val="204"/>
    </font>
    <font>
      <b/>
      <sz val="16"/>
      <name val="Calibri"/>
      <family val="2"/>
      <charset val="204"/>
    </font>
    <font>
      <b/>
      <sz val="20"/>
      <name val="Calibri"/>
      <family val="2"/>
      <charset val="204"/>
    </font>
    <font>
      <b/>
      <sz val="16"/>
      <color rgb="FF303030"/>
      <name val="Arial"/>
      <family val="2"/>
      <charset val="204"/>
    </font>
    <font>
      <sz val="15"/>
      <name val="Arial"/>
      <family val="2"/>
      <charset val="204"/>
    </font>
    <font>
      <sz val="11"/>
      <name val="Arial"/>
      <family val="2"/>
      <charset val="204"/>
    </font>
    <font>
      <b/>
      <sz val="18"/>
      <name val="Acrom"/>
      <charset val="1"/>
    </font>
    <font>
      <sz val="9"/>
      <color rgb="FF1F1F1F"/>
      <name val="Arial"/>
      <family val="2"/>
      <charset val="204"/>
    </font>
    <font>
      <b/>
      <sz val="14"/>
      <name val="Acrom"/>
      <charset val="1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rgb="FF1F1F1F"/>
      <name val="Acron"/>
      <charset val="204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rgb="FFFF0000"/>
      <name val="Acrom"/>
      <charset val="204"/>
    </font>
    <font>
      <b/>
      <sz val="16"/>
      <color rgb="FFFF0000"/>
      <name val="Acrom"/>
      <charset val="204"/>
    </font>
    <font>
      <sz val="16"/>
      <color rgb="FFFF0000"/>
      <name val="Acrom"/>
      <charset val="204"/>
    </font>
    <font>
      <b/>
      <sz val="28"/>
      <name val="Acrom"/>
      <charset val="204"/>
    </font>
    <font>
      <b/>
      <sz val="18"/>
      <color theme="1"/>
      <name val="Acrom"/>
      <charset val="204"/>
    </font>
    <font>
      <b/>
      <sz val="16"/>
      <color theme="1"/>
      <name val="Acrom"/>
      <charset val="204"/>
    </font>
    <font>
      <b/>
      <sz val="21"/>
      <name val="Acrom"/>
      <charset val="204"/>
    </font>
    <font>
      <b/>
      <sz val="20"/>
      <color theme="1"/>
      <name val="Acrom"/>
      <charset val="204"/>
    </font>
    <font>
      <b/>
      <sz val="22"/>
      <color theme="1"/>
      <name val="Acrom"/>
      <charset val="204"/>
    </font>
    <font>
      <sz val="22"/>
      <name val="Acrom"/>
      <charset val="204"/>
    </font>
    <font>
      <sz val="16"/>
      <color theme="1"/>
      <name val="Acrom"/>
      <charset val="204"/>
    </font>
    <font>
      <sz val="18"/>
      <color theme="1"/>
      <name val="Acrom"/>
      <charset val="204"/>
    </font>
    <font>
      <b/>
      <sz val="14"/>
      <color rgb="FF000000"/>
      <name val="Arial"/>
      <family val="2"/>
      <charset val="204"/>
    </font>
    <font>
      <b/>
      <sz val="16"/>
      <color theme="1"/>
      <name val="Arial"/>
      <family val="2"/>
      <charset val="204"/>
    </font>
    <font>
      <sz val="20"/>
      <name val="Acrom"/>
      <charset val="204"/>
    </font>
    <font>
      <sz val="20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1"/>
      <name val="Acrom"/>
      <charset val="204"/>
    </font>
    <font>
      <sz val="14"/>
      <color indexed="18"/>
      <name val="Arial"/>
      <family val="2"/>
      <charset val="204"/>
    </font>
    <font>
      <b/>
      <sz val="14"/>
      <name val="Calibri"/>
      <family val="2"/>
      <charset val="204"/>
    </font>
    <font>
      <b/>
      <sz val="13"/>
      <name val="Acrom"/>
      <charset val="204"/>
    </font>
    <font>
      <sz val="13"/>
      <name val="Acrom"/>
      <charset val="204"/>
    </font>
    <font>
      <sz val="18"/>
      <color indexed="8"/>
      <name val="Acrom"/>
      <charset val="204"/>
    </font>
    <font>
      <sz val="20"/>
      <color indexed="8"/>
      <name val="Acrom"/>
      <charset val="204"/>
    </font>
    <font>
      <b/>
      <sz val="10"/>
      <color indexed="18"/>
      <name val="Arial"/>
      <family val="2"/>
      <charset val="204"/>
    </font>
    <font>
      <sz val="11"/>
      <color rgb="FF000000"/>
      <name val="Acrom"/>
      <charset val="204"/>
    </font>
    <font>
      <b/>
      <sz val="11"/>
      <color indexed="18"/>
      <name val="Arial"/>
      <family val="2"/>
      <charset val="204"/>
    </font>
    <font>
      <b/>
      <sz val="12"/>
      <color indexed="18"/>
      <name val="Arial"/>
      <family val="2"/>
      <charset val="204"/>
    </font>
    <font>
      <b/>
      <sz val="14"/>
      <color theme="1"/>
      <name val="Acrom"/>
      <charset val="204"/>
    </font>
    <font>
      <sz val="11"/>
      <color rgb="FF1F1F1F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8"/>
      <name val="Calibri"/>
      <family val="2"/>
      <charset val="204"/>
      <scheme val="minor"/>
    </font>
    <font>
      <b/>
      <sz val="16"/>
      <color rgb="FF1F1F1F"/>
      <name val="Acron"/>
      <charset val="204"/>
    </font>
    <font>
      <b/>
      <vertAlign val="superscript"/>
      <sz val="16"/>
      <name val="Acrom"/>
      <charset val="204"/>
    </font>
    <font>
      <sz val="10"/>
      <name val="Calibri Light"/>
      <family val="2"/>
      <charset val="204"/>
    </font>
    <font>
      <b/>
      <sz val="10"/>
      <name val="Calibri Light"/>
      <family val="2"/>
      <charset val="204"/>
    </font>
    <font>
      <sz val="10"/>
      <color rgb="FF000000"/>
      <name val="Arial"/>
      <family val="2"/>
      <charset val="204"/>
    </font>
    <font>
      <sz val="10"/>
      <color rgb="FF1F1F1F"/>
      <name val="Arial"/>
      <family val="2"/>
      <charset val="204"/>
    </font>
    <font>
      <sz val="10"/>
      <color rgb="FF000000"/>
      <name val="Acrom"/>
      <charset val="204"/>
    </font>
    <font>
      <sz val="10"/>
      <color rgb="FF000000"/>
      <name val="Calibri Light"/>
      <family val="2"/>
      <charset val="204"/>
      <scheme val="major"/>
    </font>
    <font>
      <sz val="10"/>
      <name val="Calibri"/>
      <family val="2"/>
      <scheme val="minor"/>
    </font>
    <font>
      <sz val="10"/>
      <name val="Calibri Light"/>
      <family val="2"/>
      <charset val="204"/>
      <scheme val="maj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6" fillId="0" borderId="0"/>
    <xf numFmtId="0" fontId="40" fillId="0" borderId="0"/>
    <xf numFmtId="0" fontId="68" fillId="0" borderId="0"/>
  </cellStyleXfs>
  <cellXfs count="180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right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0" fontId="15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2" fontId="2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/>
    </xf>
    <xf numFmtId="164" fontId="24" fillId="0" borderId="0" xfId="0" applyNumberFormat="1" applyFont="1" applyAlignment="1">
      <alignment horizontal="center" wrapText="1"/>
    </xf>
    <xf numFmtId="2" fontId="24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3" fontId="2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5" fillId="3" borderId="0" xfId="0" applyFont="1" applyFill="1"/>
    <xf numFmtId="0" fontId="5" fillId="4" borderId="0" xfId="0" applyFont="1" applyFill="1"/>
    <xf numFmtId="0" fontId="5" fillId="0" borderId="0" xfId="0" applyFont="1" applyAlignment="1">
      <alignment horizontal="center" vertical="center"/>
    </xf>
    <xf numFmtId="0" fontId="26" fillId="6" borderId="1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5" fillId="6" borderId="0" xfId="0" applyFont="1" applyFill="1"/>
    <xf numFmtId="0" fontId="35" fillId="6" borderId="1" xfId="0" applyFont="1" applyFill="1" applyBorder="1"/>
    <xf numFmtId="0" fontId="23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left"/>
    </xf>
    <xf numFmtId="0" fontId="22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12" fillId="0" borderId="0" xfId="0" applyFont="1"/>
    <xf numFmtId="0" fontId="23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" fillId="6" borderId="0" xfId="0" applyFont="1" applyFill="1"/>
    <xf numFmtId="0" fontId="23" fillId="0" borderId="1" xfId="0" applyFont="1" applyBorder="1" applyAlignment="1">
      <alignment horizontal="center" vertical="center" wrapText="1"/>
    </xf>
    <xf numFmtId="0" fontId="21" fillId="6" borderId="0" xfId="0" applyFont="1" applyFill="1"/>
    <xf numFmtId="0" fontId="14" fillId="6" borderId="0" xfId="0" applyFont="1" applyFill="1" applyAlignment="1">
      <alignment horizontal="left"/>
    </xf>
    <xf numFmtId="0" fontId="13" fillId="6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0" xfId="0" applyFont="1" applyAlignment="1">
      <alignment vertical="center"/>
    </xf>
    <xf numFmtId="0" fontId="0" fillId="6" borderId="0" xfId="0" applyFill="1"/>
    <xf numFmtId="0" fontId="3" fillId="6" borderId="0" xfId="0" applyFont="1" applyFill="1"/>
    <xf numFmtId="0" fontId="40" fillId="0" borderId="0" xfId="0" applyFont="1"/>
    <xf numFmtId="0" fontId="30" fillId="0" borderId="0" xfId="0" applyFont="1"/>
    <xf numFmtId="0" fontId="19" fillId="6" borderId="2" xfId="0" applyFont="1" applyFill="1" applyBorder="1" applyAlignment="1">
      <alignment horizontal="center" wrapText="1"/>
    </xf>
    <xf numFmtId="0" fontId="42" fillId="0" borderId="0" xfId="0" applyFont="1"/>
    <xf numFmtId="0" fontId="25" fillId="0" borderId="0" xfId="0" applyFont="1"/>
    <xf numFmtId="2" fontId="15" fillId="0" borderId="0" xfId="0" applyNumberFormat="1" applyFont="1" applyAlignment="1">
      <alignment horizontal="center" wrapText="1"/>
    </xf>
    <xf numFmtId="0" fontId="19" fillId="6" borderId="1" xfId="0" applyFont="1" applyFill="1" applyBorder="1" applyAlignment="1">
      <alignment horizontal="center" wrapText="1"/>
    </xf>
    <xf numFmtId="0" fontId="19" fillId="6" borderId="0" xfId="0" applyFont="1" applyFill="1" applyAlignment="1">
      <alignment horizontal="center" vertical="center"/>
    </xf>
    <xf numFmtId="0" fontId="29" fillId="0" borderId="0" xfId="0" applyFont="1" applyAlignment="1">
      <alignment horizontal="left"/>
    </xf>
    <xf numFmtId="0" fontId="42" fillId="6" borderId="0" xfId="0" applyFont="1" applyFill="1"/>
    <xf numFmtId="164" fontId="24" fillId="6" borderId="1" xfId="0" applyNumberFormat="1" applyFont="1" applyFill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wrapText="1"/>
    </xf>
    <xf numFmtId="0" fontId="44" fillId="0" borderId="0" xfId="0" applyFont="1"/>
    <xf numFmtId="2" fontId="24" fillId="0" borderId="16" xfId="0" applyNumberFormat="1" applyFont="1" applyBorder="1" applyAlignment="1">
      <alignment horizontal="center" wrapText="1"/>
    </xf>
    <xf numFmtId="0" fontId="40" fillId="6" borderId="0" xfId="0" applyFont="1" applyFill="1"/>
    <xf numFmtId="0" fontId="35" fillId="6" borderId="0" xfId="0" applyFont="1" applyFill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164" fontId="24" fillId="6" borderId="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164" fontId="24" fillId="6" borderId="23" xfId="0" applyNumberFormat="1" applyFont="1" applyFill="1" applyBorder="1" applyAlignment="1">
      <alignment horizontal="center" vertical="center" wrapText="1"/>
    </xf>
    <xf numFmtId="0" fontId="35" fillId="6" borderId="16" xfId="0" applyFont="1" applyFill="1" applyBorder="1"/>
    <xf numFmtId="0" fontId="26" fillId="6" borderId="1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49" fillId="0" borderId="0" xfId="0" applyFont="1"/>
    <xf numFmtId="0" fontId="48" fillId="0" borderId="0" xfId="0" applyFont="1"/>
    <xf numFmtId="0" fontId="2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4" fillId="0" borderId="1" xfId="0" applyNumberFormat="1" applyFont="1" applyBorder="1" applyAlignment="1">
      <alignment horizontal="center" vertical="center" wrapText="1"/>
    </xf>
    <xf numFmtId="0" fontId="19" fillId="6" borderId="3" xfId="0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8" fillId="6" borderId="0" xfId="0" applyFont="1" applyFill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/>
    </xf>
    <xf numFmtId="2" fontId="19" fillId="6" borderId="0" xfId="0" applyNumberFormat="1" applyFont="1" applyFill="1" applyAlignment="1">
      <alignment horizontal="center" vertical="center"/>
    </xf>
    <xf numFmtId="0" fontId="31" fillId="6" borderId="0" xfId="0" applyFont="1" applyFill="1"/>
    <xf numFmtId="2" fontId="24" fillId="6" borderId="0" xfId="0" applyNumberFormat="1" applyFont="1" applyFill="1" applyAlignment="1">
      <alignment horizontal="center" vertical="center" wrapText="1"/>
    </xf>
    <xf numFmtId="166" fontId="31" fillId="6" borderId="0" xfId="0" applyNumberFormat="1" applyFont="1" applyFill="1" applyAlignment="1">
      <alignment horizontal="center" vertical="center"/>
    </xf>
    <xf numFmtId="0" fontId="53" fillId="6" borderId="2" xfId="0" applyFont="1" applyFill="1" applyBorder="1" applyAlignment="1">
      <alignment horizontal="center" wrapText="1"/>
    </xf>
    <xf numFmtId="0" fontId="53" fillId="6" borderId="16" xfId="0" applyFont="1" applyFill="1" applyBorder="1" applyAlignment="1">
      <alignment horizontal="center" wrapText="1"/>
    </xf>
    <xf numFmtId="0" fontId="24" fillId="6" borderId="16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3" fillId="6" borderId="1" xfId="0" applyFont="1" applyFill="1" applyBorder="1" applyAlignment="1">
      <alignment horizontal="center" wrapText="1"/>
    </xf>
    <xf numFmtId="0" fontId="19" fillId="6" borderId="0" xfId="0" applyFont="1" applyFill="1" applyAlignment="1">
      <alignment horizontal="center" wrapText="1"/>
    </xf>
    <xf numFmtId="0" fontId="22" fillId="6" borderId="0" xfId="0" applyFont="1" applyFill="1" applyAlignment="1">
      <alignment horizontal="center" wrapText="1"/>
    </xf>
    <xf numFmtId="164" fontId="24" fillId="6" borderId="0" xfId="0" applyNumberFormat="1" applyFont="1" applyFill="1" applyAlignment="1">
      <alignment horizontal="center" wrapText="1"/>
    </xf>
    <xf numFmtId="2" fontId="24" fillId="6" borderId="0" xfId="0" applyNumberFormat="1" applyFont="1" applyFill="1" applyAlignment="1">
      <alignment horizontal="center" wrapText="1"/>
    </xf>
    <xf numFmtId="0" fontId="57" fillId="0" borderId="0" xfId="0" applyFont="1"/>
    <xf numFmtId="0" fontId="19" fillId="6" borderId="4" xfId="0" applyFont="1" applyFill="1" applyBorder="1" applyAlignment="1">
      <alignment vertical="center" wrapText="1"/>
    </xf>
    <xf numFmtId="0" fontId="19" fillId="6" borderId="0" xfId="0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24" fillId="6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/>
    </xf>
    <xf numFmtId="0" fontId="19" fillId="6" borderId="0" xfId="0" applyFont="1" applyFill="1" applyAlignment="1">
      <alignment horizontal="left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31" fillId="0" borderId="1" xfId="0" applyFont="1" applyBorder="1" applyAlignment="1">
      <alignment horizontal="left" vertical="center"/>
    </xf>
    <xf numFmtId="0" fontId="10" fillId="6" borderId="0" xfId="0" applyFont="1" applyFill="1" applyAlignment="1">
      <alignment horizontal="left" wrapText="1"/>
    </xf>
    <xf numFmtId="0" fontId="19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53" fillId="6" borderId="6" xfId="0" applyFont="1" applyFill="1" applyBorder="1" applyAlignment="1">
      <alignment horizontal="center" wrapText="1"/>
    </xf>
    <xf numFmtId="0" fontId="53" fillId="6" borderId="10" xfId="0" applyFont="1" applyFill="1" applyBorder="1" applyAlignment="1">
      <alignment horizontal="center" wrapText="1"/>
    </xf>
    <xf numFmtId="2" fontId="24" fillId="6" borderId="16" xfId="0" applyNumberFormat="1" applyFont="1" applyFill="1" applyBorder="1" applyAlignment="1">
      <alignment horizontal="center" wrapText="1"/>
    </xf>
    <xf numFmtId="2" fontId="15" fillId="6" borderId="0" xfId="0" applyNumberFormat="1" applyFont="1" applyFill="1" applyAlignment="1">
      <alignment horizontal="center" wrapText="1"/>
    </xf>
    <xf numFmtId="0" fontId="64" fillId="0" borderId="0" xfId="0" applyFont="1"/>
    <xf numFmtId="0" fontId="19" fillId="6" borderId="6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wrapText="1"/>
    </xf>
    <xf numFmtId="0" fontId="31" fillId="6" borderId="1" xfId="0" applyFont="1" applyFill="1" applyBorder="1" applyAlignment="1">
      <alignment horizontal="left" wrapText="1"/>
    </xf>
    <xf numFmtId="2" fontId="19" fillId="6" borderId="1" xfId="0" applyNumberFormat="1" applyFont="1" applyFill="1" applyBorder="1" applyAlignment="1">
      <alignment horizontal="center" vertical="top"/>
    </xf>
    <xf numFmtId="0" fontId="52" fillId="6" borderId="0" xfId="0" applyFont="1" applyFill="1" applyAlignment="1">
      <alignment horizontal="center" vertical="center"/>
    </xf>
    <xf numFmtId="0" fontId="26" fillId="6" borderId="0" xfId="0" applyFont="1" applyFill="1" applyAlignment="1">
      <alignment horizontal="center" vertical="center" wrapText="1"/>
    </xf>
    <xf numFmtId="0" fontId="35" fillId="6" borderId="0" xfId="0" applyFont="1" applyFill="1"/>
    <xf numFmtId="165" fontId="41" fillId="6" borderId="0" xfId="0" applyNumberFormat="1" applyFont="1" applyFill="1" applyAlignment="1">
      <alignment horizontal="center" vertical="center" wrapText="1"/>
    </xf>
    <xf numFmtId="0" fontId="26" fillId="6" borderId="1" xfId="0" applyFont="1" applyFill="1" applyBorder="1" applyAlignment="1">
      <alignment vertical="top" wrapText="1"/>
    </xf>
    <xf numFmtId="0" fontId="22" fillId="6" borderId="23" xfId="0" applyFont="1" applyFill="1" applyBorder="1" applyAlignment="1">
      <alignment horizontal="center" wrapText="1"/>
    </xf>
    <xf numFmtId="14" fontId="52" fillId="0" borderId="0" xfId="0" applyNumberFormat="1" applyFont="1"/>
    <xf numFmtId="0" fontId="13" fillId="6" borderId="0" xfId="0" applyFont="1" applyFill="1"/>
    <xf numFmtId="0" fontId="4" fillId="9" borderId="0" xfId="0" applyFont="1" applyFill="1"/>
    <xf numFmtId="0" fontId="4" fillId="6" borderId="0" xfId="0" applyFont="1" applyFill="1"/>
    <xf numFmtId="0" fontId="13" fillId="6" borderId="0" xfId="0" applyFont="1" applyFill="1" applyAlignment="1">
      <alignment horizontal="left" vertical="top" wrapText="1"/>
    </xf>
    <xf numFmtId="0" fontId="14" fillId="6" borderId="0" xfId="0" applyFont="1" applyFill="1" applyAlignment="1">
      <alignment horizontal="left" vertical="top" wrapText="1"/>
    </xf>
    <xf numFmtId="3" fontId="22" fillId="6" borderId="0" xfId="0" applyNumberFormat="1" applyFont="1" applyFill="1" applyAlignment="1">
      <alignment horizontal="center" wrapText="1"/>
    </xf>
    <xf numFmtId="3" fontId="51" fillId="6" borderId="0" xfId="0" applyNumberFormat="1" applyFont="1" applyFill="1" applyAlignment="1">
      <alignment horizontal="center" wrapText="1"/>
    </xf>
    <xf numFmtId="2" fontId="24" fillId="6" borderId="1" xfId="0" applyNumberFormat="1" applyFont="1" applyFill="1" applyBorder="1" applyAlignment="1">
      <alignment horizontal="center" wrapText="1"/>
    </xf>
    <xf numFmtId="0" fontId="25" fillId="6" borderId="0" xfId="0" applyFont="1" applyFill="1" applyAlignment="1">
      <alignment vertical="center"/>
    </xf>
    <xf numFmtId="3" fontId="24" fillId="6" borderId="0" xfId="0" applyNumberFormat="1" applyFont="1" applyFill="1" applyAlignment="1">
      <alignment horizontal="center" wrapText="1"/>
    </xf>
    <xf numFmtId="0" fontId="0" fillId="6" borderId="0" xfId="0" applyFill="1" applyAlignment="1">
      <alignment horizontal="center"/>
    </xf>
    <xf numFmtId="0" fontId="12" fillId="6" borderId="0" xfId="0" applyFont="1" applyFill="1"/>
    <xf numFmtId="0" fontId="53" fillId="6" borderId="22" xfId="0" applyFont="1" applyFill="1" applyBorder="1" applyAlignment="1">
      <alignment horizontal="center" wrapText="1"/>
    </xf>
    <xf numFmtId="2" fontId="24" fillId="0" borderId="1" xfId="0" applyNumberFormat="1" applyFont="1" applyBorder="1" applyAlignment="1">
      <alignment horizontal="center" wrapText="1"/>
    </xf>
    <xf numFmtId="0" fontId="31" fillId="0" borderId="0" xfId="0" applyFont="1" applyAlignment="1">
      <alignment horizontal="left"/>
    </xf>
    <xf numFmtId="2" fontId="19" fillId="6" borderId="1" xfId="0" applyNumberFormat="1" applyFont="1" applyFill="1" applyBorder="1" applyAlignment="1">
      <alignment horizontal="center" vertical="center"/>
    </xf>
    <xf numFmtId="0" fontId="1" fillId="10" borderId="0" xfId="0" applyFont="1" applyFill="1"/>
    <xf numFmtId="2" fontId="33" fillId="6" borderId="1" xfId="0" applyNumberFormat="1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/>
    </xf>
    <xf numFmtId="2" fontId="33" fillId="6" borderId="1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19" fillId="0" borderId="23" xfId="0" applyNumberFormat="1" applyFont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2" fontId="33" fillId="6" borderId="10" xfId="0" applyNumberFormat="1" applyFont="1" applyFill="1" applyBorder="1" applyAlignment="1">
      <alignment horizontal="center" vertical="center"/>
    </xf>
    <xf numFmtId="2" fontId="33" fillId="6" borderId="6" xfId="0" applyNumberFormat="1" applyFont="1" applyFill="1" applyBorder="1" applyAlignment="1">
      <alignment horizontal="center" vertical="center" wrapText="1"/>
    </xf>
    <xf numFmtId="2" fontId="33" fillId="6" borderId="16" xfId="0" applyNumberFormat="1" applyFont="1" applyFill="1" applyBorder="1" applyAlignment="1">
      <alignment horizontal="center" vertical="center" wrapText="1"/>
    </xf>
    <xf numFmtId="0" fontId="33" fillId="6" borderId="10" xfId="0" applyFont="1" applyFill="1" applyBorder="1" applyAlignment="1">
      <alignment horizontal="center" vertical="center"/>
    </xf>
    <xf numFmtId="0" fontId="14" fillId="6" borderId="24" xfId="0" applyFont="1" applyFill="1" applyBorder="1"/>
    <xf numFmtId="0" fontId="14" fillId="6" borderId="34" xfId="0" applyFont="1" applyFill="1" applyBorder="1"/>
    <xf numFmtId="0" fontId="13" fillId="6" borderId="58" xfId="0" applyFont="1" applyFill="1" applyBorder="1"/>
    <xf numFmtId="0" fontId="19" fillId="5" borderId="28" xfId="0" applyFont="1" applyFill="1" applyBorder="1" applyAlignment="1">
      <alignment horizontal="left"/>
    </xf>
    <xf numFmtId="0" fontId="21" fillId="5" borderId="47" xfId="0" applyFont="1" applyFill="1" applyBorder="1"/>
    <xf numFmtId="0" fontId="25" fillId="6" borderId="33" xfId="0" applyFont="1" applyFill="1" applyBorder="1" applyAlignment="1">
      <alignment horizontal="left"/>
    </xf>
    <xf numFmtId="0" fontId="1" fillId="6" borderId="24" xfId="0" applyFont="1" applyFill="1" applyBorder="1"/>
    <xf numFmtId="0" fontId="1" fillId="6" borderId="34" xfId="0" applyFont="1" applyFill="1" applyBorder="1"/>
    <xf numFmtId="0" fontId="48" fillId="6" borderId="35" xfId="0" applyFont="1" applyFill="1" applyBorder="1"/>
    <xf numFmtId="0" fontId="1" fillId="6" borderId="56" xfId="0" applyFont="1" applyFill="1" applyBorder="1"/>
    <xf numFmtId="0" fontId="1" fillId="6" borderId="36" xfId="0" applyFont="1" applyFill="1" applyBorder="1"/>
    <xf numFmtId="0" fontId="14" fillId="6" borderId="0" xfId="0" applyFont="1" applyFill="1"/>
    <xf numFmtId="0" fontId="43" fillId="6" borderId="0" xfId="0" applyFont="1" applyFill="1"/>
    <xf numFmtId="0" fontId="19" fillId="6" borderId="1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77" fillId="0" borderId="12" xfId="0" applyFont="1" applyBorder="1" applyAlignment="1">
      <alignment horizontal="center" vertical="center"/>
    </xf>
    <xf numFmtId="2" fontId="19" fillId="6" borderId="16" xfId="0" applyNumberFormat="1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 wrapText="1"/>
    </xf>
    <xf numFmtId="0" fontId="33" fillId="5" borderId="73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164" fontId="14" fillId="0" borderId="0" xfId="0" applyNumberFormat="1" applyFont="1" applyAlignment="1">
      <alignment horizontal="center" wrapText="1"/>
    </xf>
    <xf numFmtId="164" fontId="24" fillId="0" borderId="0" xfId="0" applyNumberFormat="1" applyFont="1" applyAlignment="1">
      <alignment horizontal="center" vertical="center" wrapText="1"/>
    </xf>
    <xf numFmtId="0" fontId="81" fillId="0" borderId="0" xfId="0" applyFont="1" applyAlignment="1">
      <alignment horizontal="center" wrapText="1"/>
    </xf>
    <xf numFmtId="1" fontId="81" fillId="0" borderId="0" xfId="0" applyNumberFormat="1" applyFont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164" fontId="14" fillId="6" borderId="0" xfId="0" applyNumberFormat="1" applyFont="1" applyFill="1" applyAlignment="1">
      <alignment horizontal="center" wrapText="1"/>
    </xf>
    <xf numFmtId="164" fontId="24" fillId="6" borderId="0" xfId="0" applyNumberFormat="1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2" fontId="81" fillId="0" borderId="0" xfId="0" applyNumberFormat="1" applyFont="1" applyAlignment="1">
      <alignment horizontal="center" wrapText="1"/>
    </xf>
    <xf numFmtId="0" fontId="34" fillId="6" borderId="29" xfId="0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75" xfId="0" applyFont="1" applyBorder="1" applyAlignment="1">
      <alignment horizontal="center" vertical="center" wrapText="1"/>
    </xf>
    <xf numFmtId="2" fontId="34" fillId="6" borderId="3" xfId="0" applyNumberFormat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34" fillId="6" borderId="4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24" fillId="0" borderId="26" xfId="0" applyNumberFormat="1" applyFont="1" applyBorder="1" applyAlignment="1">
      <alignment horizontal="center" vertical="center" wrapText="1"/>
    </xf>
    <xf numFmtId="164" fontId="24" fillId="0" borderId="31" xfId="0" applyNumberFormat="1" applyFont="1" applyBorder="1" applyAlignment="1">
      <alignment horizontal="center" vertical="center" wrapText="1"/>
    </xf>
    <xf numFmtId="0" fontId="84" fillId="6" borderId="1" xfId="0" applyFont="1" applyFill="1" applyBorder="1" applyAlignment="1">
      <alignment horizontal="center" vertical="center" wrapText="1"/>
    </xf>
    <xf numFmtId="164" fontId="14" fillId="6" borderId="0" xfId="0" applyNumberFormat="1" applyFont="1" applyFill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2" fontId="79" fillId="0" borderId="0" xfId="0" applyNumberFormat="1" applyFont="1" applyAlignment="1">
      <alignment horizontal="center" vertical="center" wrapText="1"/>
    </xf>
    <xf numFmtId="1" fontId="78" fillId="0" borderId="0" xfId="0" applyNumberFormat="1" applyFont="1" applyAlignment="1">
      <alignment horizontal="center" vertical="center" wrapText="1"/>
    </xf>
    <xf numFmtId="2" fontId="75" fillId="0" borderId="0" xfId="0" applyNumberFormat="1" applyFont="1" applyAlignment="1">
      <alignment horizontal="center" wrapText="1"/>
    </xf>
    <xf numFmtId="1" fontId="74" fillId="0" borderId="0" xfId="0" applyNumberFormat="1" applyFont="1" applyAlignment="1">
      <alignment horizontal="center" wrapText="1"/>
    </xf>
    <xf numFmtId="0" fontId="84" fillId="6" borderId="2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wrapText="1"/>
    </xf>
    <xf numFmtId="2" fontId="78" fillId="0" borderId="0" xfId="0" applyNumberFormat="1" applyFont="1" applyAlignment="1">
      <alignment horizontal="center" wrapText="1"/>
    </xf>
    <xf numFmtId="1" fontId="78" fillId="0" borderId="0" xfId="0" applyNumberFormat="1" applyFont="1" applyAlignment="1">
      <alignment horizontal="center" wrapText="1"/>
    </xf>
    <xf numFmtId="2" fontId="81" fillId="6" borderId="0" xfId="0" applyNumberFormat="1" applyFont="1" applyFill="1" applyAlignment="1">
      <alignment horizontal="center" wrapText="1"/>
    </xf>
    <xf numFmtId="1" fontId="81" fillId="6" borderId="0" xfId="0" applyNumberFormat="1" applyFont="1" applyFill="1" applyAlignment="1">
      <alignment horizontal="center" wrapText="1"/>
    </xf>
    <xf numFmtId="0" fontId="19" fillId="0" borderId="9" xfId="0" applyFont="1" applyBorder="1" applyAlignment="1">
      <alignment horizontal="center" vertical="center" wrapText="1"/>
    </xf>
    <xf numFmtId="0" fontId="19" fillId="6" borderId="64" xfId="0" applyFont="1" applyFill="1" applyBorder="1" applyAlignment="1">
      <alignment vertical="center" wrapText="1"/>
    </xf>
    <xf numFmtId="2" fontId="75" fillId="6" borderId="0" xfId="0" applyNumberFormat="1" applyFont="1" applyFill="1" applyAlignment="1">
      <alignment horizontal="center" wrapText="1"/>
    </xf>
    <xf numFmtId="1" fontId="74" fillId="6" borderId="0" xfId="0" applyNumberFormat="1" applyFont="1" applyFill="1" applyAlignment="1">
      <alignment horizontal="center" wrapText="1"/>
    </xf>
    <xf numFmtId="164" fontId="23" fillId="6" borderId="16" xfId="0" applyNumberFormat="1" applyFont="1" applyFill="1" applyBorder="1" applyAlignment="1">
      <alignment horizontal="center" vertical="center" wrapText="1"/>
    </xf>
    <xf numFmtId="164" fontId="23" fillId="6" borderId="2" xfId="0" applyNumberFormat="1" applyFont="1" applyFill="1" applyBorder="1" applyAlignment="1">
      <alignment horizontal="center" vertical="center" wrapText="1"/>
    </xf>
    <xf numFmtId="0" fontId="52" fillId="6" borderId="11" xfId="3" applyFont="1" applyFill="1" applyBorder="1" applyAlignment="1">
      <alignment horizontal="center" vertical="center" wrapText="1" readingOrder="1"/>
    </xf>
    <xf numFmtId="2" fontId="87" fillId="0" borderId="17" xfId="3" applyNumberFormat="1" applyFont="1" applyBorder="1" applyAlignment="1">
      <alignment horizontal="center" vertical="center" wrapText="1" readingOrder="1"/>
    </xf>
    <xf numFmtId="2" fontId="87" fillId="0" borderId="70" xfId="3" applyNumberFormat="1" applyFont="1" applyBorder="1" applyAlignment="1">
      <alignment horizontal="center" vertical="center" wrapText="1" readingOrder="1"/>
    </xf>
    <xf numFmtId="2" fontId="87" fillId="0" borderId="5" xfId="3" applyNumberFormat="1" applyFont="1" applyBorder="1" applyAlignment="1">
      <alignment horizontal="center" vertical="center" wrapText="1" readingOrder="1"/>
    </xf>
    <xf numFmtId="3" fontId="19" fillId="6" borderId="1" xfId="0" applyNumberFormat="1" applyFont="1" applyFill="1" applyBorder="1" applyAlignment="1">
      <alignment horizontal="center" wrapText="1"/>
    </xf>
    <xf numFmtId="3" fontId="54" fillId="6" borderId="1" xfId="0" applyNumberFormat="1" applyFont="1" applyFill="1" applyBorder="1" applyAlignment="1">
      <alignment horizontal="center" wrapText="1"/>
    </xf>
    <xf numFmtId="0" fontId="23" fillId="6" borderId="1" xfId="0" applyFont="1" applyFill="1" applyBorder="1" applyAlignment="1">
      <alignment horizontal="center"/>
    </xf>
    <xf numFmtId="0" fontId="23" fillId="6" borderId="16" xfId="0" applyFont="1" applyFill="1" applyBorder="1" applyAlignment="1">
      <alignment horizontal="center"/>
    </xf>
    <xf numFmtId="0" fontId="23" fillId="6" borderId="2" xfId="0" applyFont="1" applyFill="1" applyBorder="1" applyAlignment="1">
      <alignment horizontal="center"/>
    </xf>
    <xf numFmtId="0" fontId="23" fillId="10" borderId="23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wrapText="1"/>
    </xf>
    <xf numFmtId="0" fontId="53" fillId="6" borderId="0" xfId="0" applyFont="1" applyFill="1" applyAlignment="1">
      <alignment horizontal="center" wrapText="1"/>
    </xf>
    <xf numFmtId="2" fontId="74" fillId="0" borderId="0" xfId="0" applyNumberFormat="1" applyFont="1" applyAlignment="1">
      <alignment horizontal="center" wrapText="1"/>
    </xf>
    <xf numFmtId="166" fontId="74" fillId="6" borderId="0" xfId="0" applyNumberFormat="1" applyFont="1" applyFill="1" applyAlignment="1">
      <alignment horizontal="center" wrapText="1"/>
    </xf>
    <xf numFmtId="1" fontId="51" fillId="6" borderId="0" xfId="0" applyNumberFormat="1" applyFont="1" applyFill="1" applyAlignment="1">
      <alignment horizontal="center" wrapText="1"/>
    </xf>
    <xf numFmtId="0" fontId="53" fillId="0" borderId="10" xfId="0" applyFont="1" applyBorder="1" applyAlignment="1">
      <alignment vertical="center" wrapText="1"/>
    </xf>
    <xf numFmtId="164" fontId="24" fillId="0" borderId="16" xfId="0" applyNumberFormat="1" applyFont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wrapText="1"/>
    </xf>
    <xf numFmtId="2" fontId="78" fillId="5" borderId="43" xfId="0" applyNumberFormat="1" applyFont="1" applyFill="1" applyBorder="1" applyAlignment="1">
      <alignment horizontal="center" wrapText="1"/>
    </xf>
    <xf numFmtId="2" fontId="78" fillId="5" borderId="42" xfId="0" applyNumberFormat="1" applyFont="1" applyFill="1" applyBorder="1" applyAlignment="1">
      <alignment horizontal="center" wrapText="1"/>
    </xf>
    <xf numFmtId="2" fontId="78" fillId="5" borderId="31" xfId="0" applyNumberFormat="1" applyFont="1" applyFill="1" applyBorder="1" applyAlignment="1">
      <alignment horizontal="center" wrapText="1"/>
    </xf>
    <xf numFmtId="2" fontId="78" fillId="5" borderId="2" xfId="0" applyNumberFormat="1" applyFont="1" applyFill="1" applyBorder="1" applyAlignment="1">
      <alignment horizontal="center" wrapText="1"/>
    </xf>
    <xf numFmtId="2" fontId="24" fillId="0" borderId="10" xfId="0" applyNumberFormat="1" applyFont="1" applyBorder="1" applyAlignment="1">
      <alignment horizontal="center" wrapText="1"/>
    </xf>
    <xf numFmtId="2" fontId="88" fillId="6" borderId="1" xfId="0" applyNumberFormat="1" applyFont="1" applyFill="1" applyBorder="1" applyAlignment="1">
      <alignment horizontal="center" vertical="center" wrapText="1"/>
    </xf>
    <xf numFmtId="1" fontId="34" fillId="10" borderId="16" xfId="0" applyNumberFormat="1" applyFont="1" applyFill="1" applyBorder="1" applyAlignment="1">
      <alignment horizontal="center" vertical="center" wrapText="1"/>
    </xf>
    <xf numFmtId="1" fontId="34" fillId="10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2" fontId="51" fillId="6" borderId="0" xfId="0" applyNumberFormat="1" applyFont="1" applyFill="1" applyAlignment="1">
      <alignment horizontal="center" vertical="center" wrapText="1"/>
    </xf>
    <xf numFmtId="2" fontId="78" fillId="0" borderId="0" xfId="0" applyNumberFormat="1" applyFont="1" applyAlignment="1">
      <alignment horizontal="center" vertical="center" wrapText="1"/>
    </xf>
    <xf numFmtId="0" fontId="89" fillId="0" borderId="0" xfId="0" applyFont="1"/>
    <xf numFmtId="0" fontId="18" fillId="7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31" fillId="6" borderId="0" xfId="0" applyNumberFormat="1" applyFont="1" applyFill="1" applyAlignment="1">
      <alignment wrapText="1"/>
    </xf>
    <xf numFmtId="49" fontId="31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87" fillId="0" borderId="0" xfId="0" applyFont="1" applyAlignment="1">
      <alignment horizontal="center"/>
    </xf>
    <xf numFmtId="49" fontId="31" fillId="0" borderId="0" xfId="0" applyNumberFormat="1" applyFont="1" applyAlignment="1">
      <alignment horizontal="left"/>
    </xf>
    <xf numFmtId="49" fontId="31" fillId="6" borderId="1" xfId="0" applyNumberFormat="1" applyFont="1" applyFill="1" applyBorder="1" applyAlignment="1">
      <alignment horizontal="center" vertical="center"/>
    </xf>
    <xf numFmtId="49" fontId="31" fillId="6" borderId="1" xfId="0" applyNumberFormat="1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left" vertical="center" wrapText="1"/>
    </xf>
    <xf numFmtId="49" fontId="31" fillId="6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1" fillId="6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1" fillId="6" borderId="4" xfId="0" applyNumberFormat="1" applyFont="1" applyFill="1" applyBorder="1" applyAlignment="1">
      <alignment vertical="center" wrapText="1"/>
    </xf>
    <xf numFmtId="49" fontId="31" fillId="6" borderId="2" xfId="0" applyNumberFormat="1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31" fillId="6" borderId="58" xfId="0" applyNumberFormat="1" applyFont="1" applyFill="1" applyBorder="1" applyAlignment="1">
      <alignment wrapText="1"/>
    </xf>
    <xf numFmtId="49" fontId="31" fillId="6" borderId="0" xfId="0" applyNumberFormat="1" applyFont="1" applyFill="1" applyAlignment="1">
      <alignment horizontal="center" vertical="center"/>
    </xf>
    <xf numFmtId="0" fontId="31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62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6" borderId="0" xfId="0" applyFont="1" applyFill="1" applyAlignment="1">
      <alignment horizontal="center"/>
    </xf>
    <xf numFmtId="49" fontId="31" fillId="6" borderId="58" xfId="0" applyNumberFormat="1" applyFont="1" applyFill="1" applyBorder="1" applyAlignment="1">
      <alignment horizontal="left" vertical="center"/>
    </xf>
    <xf numFmtId="0" fontId="31" fillId="6" borderId="0" xfId="0" applyFont="1" applyFill="1" applyAlignment="1">
      <alignment horizontal="left" vertical="center"/>
    </xf>
    <xf numFmtId="0" fontId="62" fillId="6" borderId="0" xfId="0" applyFont="1" applyFill="1" applyAlignment="1">
      <alignment horizontal="left" vertical="center" wrapText="1"/>
    </xf>
    <xf numFmtId="49" fontId="31" fillId="0" borderId="3" xfId="0" applyNumberFormat="1" applyFont="1" applyBorder="1" applyAlignment="1">
      <alignment horizontal="left" vertical="center"/>
    </xf>
    <xf numFmtId="49" fontId="31" fillId="6" borderId="4" xfId="0" applyNumberFormat="1" applyFont="1" applyFill="1" applyBorder="1" applyAlignment="1">
      <alignment horizontal="left" vertical="center"/>
    </xf>
    <xf numFmtId="0" fontId="31" fillId="6" borderId="2" xfId="0" applyFont="1" applyFill="1" applyBorder="1" applyAlignment="1">
      <alignment horizontal="left" vertical="center"/>
    </xf>
    <xf numFmtId="0" fontId="62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horizontal="left" wrapText="1"/>
    </xf>
    <xf numFmtId="0" fontId="26" fillId="0" borderId="0" xfId="0" applyFont="1" applyAlignment="1">
      <alignment horizontal="center" vertical="center" wrapText="1"/>
    </xf>
    <xf numFmtId="0" fontId="23" fillId="10" borderId="79" xfId="0" applyFont="1" applyFill="1" applyBorder="1" applyAlignment="1">
      <alignment horizontal="center" vertical="center" wrapText="1"/>
    </xf>
    <xf numFmtId="0" fontId="13" fillId="10" borderId="76" xfId="0" applyFont="1" applyFill="1" applyBorder="1" applyAlignment="1">
      <alignment horizontal="center" vertical="center" wrapText="1"/>
    </xf>
    <xf numFmtId="0" fontId="13" fillId="10" borderId="80" xfId="0" applyFont="1" applyFill="1" applyBorder="1" applyAlignment="1">
      <alignment horizontal="center" vertical="center" wrapText="1"/>
    </xf>
    <xf numFmtId="0" fontId="35" fillId="6" borderId="2" xfId="0" applyFont="1" applyFill="1" applyBorder="1" applyAlignment="1">
      <alignment wrapText="1"/>
    </xf>
    <xf numFmtId="0" fontId="35" fillId="6" borderId="23" xfId="0" applyFont="1" applyFill="1" applyBorder="1"/>
    <xf numFmtId="0" fontId="24" fillId="6" borderId="12" xfId="0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wrapText="1"/>
    </xf>
    <xf numFmtId="0" fontId="24" fillId="6" borderId="11" xfId="0" applyFont="1" applyFill="1" applyBorder="1" applyAlignment="1">
      <alignment horizontal="center" vertical="center" wrapText="1"/>
    </xf>
    <xf numFmtId="0" fontId="26" fillId="6" borderId="16" xfId="0" applyFont="1" applyFill="1" applyBorder="1" applyAlignment="1">
      <alignment vertical="top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vertical="top" wrapText="1"/>
    </xf>
    <xf numFmtId="0" fontId="0" fillId="0" borderId="8" xfId="0" applyBorder="1"/>
    <xf numFmtId="2" fontId="24" fillId="0" borderId="42" xfId="0" applyNumberFormat="1" applyFont="1" applyBorder="1" applyAlignment="1">
      <alignment horizont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49" fillId="6" borderId="0" xfId="0" applyFont="1" applyFill="1"/>
    <xf numFmtId="0" fontId="26" fillId="6" borderId="0" xfId="0" applyFont="1" applyFill="1"/>
    <xf numFmtId="0" fontId="26" fillId="6" borderId="0" xfId="0" applyFont="1" applyFill="1" applyAlignment="1">
      <alignment horizontal="center" vertical="center"/>
    </xf>
    <xf numFmtId="0" fontId="48" fillId="6" borderId="0" xfId="0" applyFont="1" applyFill="1"/>
    <xf numFmtId="0" fontId="25" fillId="6" borderId="0" xfId="0" applyFont="1" applyFill="1"/>
    <xf numFmtId="0" fontId="21" fillId="10" borderId="21" xfId="0" applyFont="1" applyFill="1" applyBorder="1"/>
    <xf numFmtId="0" fontId="92" fillId="6" borderId="24" xfId="0" applyFont="1" applyFill="1" applyBorder="1"/>
    <xf numFmtId="0" fontId="64" fillId="6" borderId="24" xfId="0" applyFont="1" applyFill="1" applyBorder="1"/>
    <xf numFmtId="0" fontId="64" fillId="6" borderId="34" xfId="0" applyFont="1" applyFill="1" applyBorder="1"/>
    <xf numFmtId="0" fontId="92" fillId="6" borderId="0" xfId="0" applyFont="1" applyFill="1"/>
    <xf numFmtId="0" fontId="64" fillId="6" borderId="0" xfId="0" applyFont="1" applyFill="1"/>
    <xf numFmtId="0" fontId="64" fillId="6" borderId="49" xfId="0" applyFont="1" applyFill="1" applyBorder="1"/>
    <xf numFmtId="0" fontId="92" fillId="6" borderId="56" xfId="0" applyFont="1" applyFill="1" applyBorder="1"/>
    <xf numFmtId="0" fontId="64" fillId="6" borderId="56" xfId="0" applyFont="1" applyFill="1" applyBorder="1"/>
    <xf numFmtId="0" fontId="64" fillId="6" borderId="36" xfId="0" applyFont="1" applyFill="1" applyBorder="1"/>
    <xf numFmtId="0" fontId="48" fillId="6" borderId="33" xfId="0" applyFont="1" applyFill="1" applyBorder="1"/>
    <xf numFmtId="0" fontId="26" fillId="6" borderId="24" xfId="0" applyFont="1" applyFill="1" applyBorder="1"/>
    <xf numFmtId="0" fontId="26" fillId="6" borderId="34" xfId="0" applyFont="1" applyFill="1" applyBorder="1"/>
    <xf numFmtId="0" fontId="48" fillId="6" borderId="58" xfId="0" applyFont="1" applyFill="1" applyBorder="1"/>
    <xf numFmtId="0" fontId="26" fillId="6" borderId="49" xfId="0" applyFont="1" applyFill="1" applyBorder="1"/>
    <xf numFmtId="0" fontId="25" fillId="6" borderId="58" xfId="0" applyFont="1" applyFill="1" applyBorder="1" applyAlignment="1">
      <alignment horizontal="left"/>
    </xf>
    <xf numFmtId="0" fontId="25" fillId="6" borderId="49" xfId="0" applyFont="1" applyFill="1" applyBorder="1"/>
    <xf numFmtId="0" fontId="25" fillId="6" borderId="35" xfId="0" applyFont="1" applyFill="1" applyBorder="1" applyAlignment="1">
      <alignment horizontal="left"/>
    </xf>
    <xf numFmtId="0" fontId="49" fillId="6" borderId="56" xfId="0" applyFont="1" applyFill="1" applyBorder="1"/>
    <xf numFmtId="0" fontId="26" fillId="6" borderId="36" xfId="0" applyFont="1" applyFill="1" applyBorder="1"/>
    <xf numFmtId="0" fontId="13" fillId="6" borderId="56" xfId="0" applyFont="1" applyFill="1" applyBorder="1" applyAlignment="1">
      <alignment horizontal="left"/>
    </xf>
    <xf numFmtId="0" fontId="20" fillId="6" borderId="35" xfId="0" applyFont="1" applyFill="1" applyBorder="1"/>
    <xf numFmtId="0" fontId="21" fillId="6" borderId="24" xfId="0" applyFont="1" applyFill="1" applyBorder="1"/>
    <xf numFmtId="0" fontId="21" fillId="6" borderId="34" xfId="0" applyFont="1" applyFill="1" applyBorder="1"/>
    <xf numFmtId="0" fontId="13" fillId="6" borderId="33" xfId="0" applyFont="1" applyFill="1" applyBorder="1" applyAlignment="1">
      <alignment horizontal="left"/>
    </xf>
    <xf numFmtId="0" fontId="4" fillId="5" borderId="47" xfId="0" applyFont="1" applyFill="1" applyBorder="1"/>
    <xf numFmtId="0" fontId="4" fillId="5" borderId="21" xfId="0" applyFont="1" applyFill="1" applyBorder="1"/>
    <xf numFmtId="0" fontId="19" fillId="6" borderId="33" xfId="0" applyFont="1" applyFill="1" applyBorder="1" applyAlignment="1">
      <alignment horizontal="left" vertical="center"/>
    </xf>
    <xf numFmtId="2" fontId="19" fillId="6" borderId="24" xfId="0" applyNumberFormat="1" applyFont="1" applyFill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  <xf numFmtId="2" fontId="23" fillId="6" borderId="36" xfId="0" applyNumberFormat="1" applyFont="1" applyFill="1" applyBorder="1" applyAlignment="1">
      <alignment horizontal="left" vertical="center"/>
    </xf>
    <xf numFmtId="0" fontId="19" fillId="10" borderId="28" xfId="0" applyFont="1" applyFill="1" applyBorder="1" applyAlignment="1">
      <alignment horizontal="left"/>
    </xf>
    <xf numFmtId="0" fontId="50" fillId="10" borderId="47" xfId="0" applyFont="1" applyFill="1" applyBorder="1" applyAlignment="1">
      <alignment horizontal="center" vertical="center"/>
    </xf>
    <xf numFmtId="0" fontId="21" fillId="10" borderId="47" xfId="0" applyFont="1" applyFill="1" applyBorder="1"/>
    <xf numFmtId="0" fontId="24" fillId="0" borderId="36" xfId="0" applyFont="1" applyBorder="1" applyAlignment="1">
      <alignment horizontal="center" vertical="center"/>
    </xf>
    <xf numFmtId="0" fontId="59" fillId="6" borderId="33" xfId="0" applyFont="1" applyFill="1" applyBorder="1" applyAlignment="1">
      <alignment horizontal="left"/>
    </xf>
    <xf numFmtId="0" fontId="24" fillId="6" borderId="47" xfId="0" applyFont="1" applyFill="1" applyBorder="1" applyAlignment="1">
      <alignment horizontal="center" vertical="center"/>
    </xf>
    <xf numFmtId="0" fontId="19" fillId="6" borderId="28" xfId="0" applyFont="1" applyFill="1" applyBorder="1"/>
    <xf numFmtId="0" fontId="21" fillId="6" borderId="47" xfId="0" applyFont="1" applyFill="1" applyBorder="1"/>
    <xf numFmtId="0" fontId="20" fillId="6" borderId="47" xfId="0" applyFont="1" applyFill="1" applyBorder="1"/>
    <xf numFmtId="0" fontId="49" fillId="6" borderId="21" xfId="0" applyFont="1" applyFill="1" applyBorder="1"/>
    <xf numFmtId="0" fontId="20" fillId="10" borderId="21" xfId="0" applyFont="1" applyFill="1" applyBorder="1"/>
    <xf numFmtId="0" fontId="23" fillId="6" borderId="33" xfId="0" applyFont="1" applyFill="1" applyBorder="1" applyAlignment="1">
      <alignment horizontal="left"/>
    </xf>
    <xf numFmtId="0" fontId="3" fillId="6" borderId="24" xfId="0" applyFont="1" applyFill="1" applyBorder="1" applyAlignment="1">
      <alignment horizontal="center" vertical="center"/>
    </xf>
    <xf numFmtId="0" fontId="3" fillId="6" borderId="24" xfId="0" applyFont="1" applyFill="1" applyBorder="1"/>
    <xf numFmtId="0" fontId="31" fillId="6" borderId="24" xfId="0" applyFont="1" applyFill="1" applyBorder="1"/>
    <xf numFmtId="0" fontId="3" fillId="6" borderId="34" xfId="0" applyFont="1" applyFill="1" applyBorder="1"/>
    <xf numFmtId="0" fontId="39" fillId="6" borderId="35" xfId="0" applyFont="1" applyFill="1" applyBorder="1"/>
    <xf numFmtId="0" fontId="3" fillId="6" borderId="56" xfId="0" applyFont="1" applyFill="1" applyBorder="1" applyAlignment="1">
      <alignment horizontal="center" vertical="center"/>
    </xf>
    <xf numFmtId="0" fontId="3" fillId="6" borderId="56" xfId="0" applyFont="1" applyFill="1" applyBorder="1"/>
    <xf numFmtId="0" fontId="31" fillId="6" borderId="56" xfId="0" applyFont="1" applyFill="1" applyBorder="1"/>
    <xf numFmtId="0" fontId="3" fillId="6" borderId="36" xfId="0" applyFont="1" applyFill="1" applyBorder="1"/>
    <xf numFmtId="0" fontId="23" fillId="0" borderId="35" xfId="0" applyFont="1" applyBorder="1" applyAlignment="1">
      <alignment horizontal="left" vertical="center"/>
    </xf>
    <xf numFmtId="0" fontId="24" fillId="0" borderId="36" xfId="0" applyFont="1" applyBorder="1" applyAlignment="1">
      <alignment horizontal="left" vertical="center"/>
    </xf>
    <xf numFmtId="164" fontId="24" fillId="6" borderId="16" xfId="0" applyNumberFormat="1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left"/>
    </xf>
    <xf numFmtId="0" fontId="24" fillId="6" borderId="47" xfId="0" applyFont="1" applyFill="1" applyBorder="1" applyAlignment="1">
      <alignment horizontal="left" vertical="center"/>
    </xf>
    <xf numFmtId="0" fontId="25" fillId="6" borderId="56" xfId="0" applyFont="1" applyFill="1" applyBorder="1"/>
    <xf numFmtId="0" fontId="25" fillId="0" borderId="36" xfId="0" applyFont="1" applyBorder="1" applyAlignment="1">
      <alignment horizontal="center" vertical="center"/>
    </xf>
    <xf numFmtId="0" fontId="19" fillId="6" borderId="11" xfId="0" applyFont="1" applyFill="1" applyBorder="1" applyAlignment="1">
      <alignment vertical="center" wrapText="1"/>
    </xf>
    <xf numFmtId="0" fontId="19" fillId="6" borderId="16" xfId="0" applyFont="1" applyFill="1" applyBorder="1" applyAlignment="1">
      <alignment horizontal="center" wrapText="1"/>
    </xf>
    <xf numFmtId="0" fontId="25" fillId="6" borderId="24" xfId="0" applyFont="1" applyFill="1" applyBorder="1"/>
    <xf numFmtId="0" fontId="19" fillId="6" borderId="0" xfId="0" applyFont="1" applyFill="1"/>
    <xf numFmtId="0" fontId="19" fillId="6" borderId="21" xfId="0" applyFont="1" applyFill="1" applyBorder="1" applyAlignment="1">
      <alignment horizontal="left"/>
    </xf>
    <xf numFmtId="0" fontId="19" fillId="10" borderId="21" xfId="0" applyFont="1" applyFill="1" applyBorder="1"/>
    <xf numFmtId="0" fontId="21" fillId="0" borderId="0" xfId="0" applyFont="1" applyAlignment="1">
      <alignment horizontal="left"/>
    </xf>
    <xf numFmtId="0" fontId="13" fillId="0" borderId="33" xfId="0" applyFont="1" applyBorder="1" applyAlignment="1">
      <alignment horizontal="left"/>
    </xf>
    <xf numFmtId="0" fontId="13" fillId="0" borderId="34" xfId="0" applyFont="1" applyBorder="1" applyAlignment="1">
      <alignment horizontal="left"/>
    </xf>
    <xf numFmtId="0" fontId="13" fillId="0" borderId="35" xfId="0" applyFont="1" applyBorder="1"/>
    <xf numFmtId="0" fontId="13" fillId="0" borderId="36" xfId="0" applyFont="1" applyBorder="1"/>
    <xf numFmtId="0" fontId="25" fillId="0" borderId="74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93" fillId="0" borderId="0" xfId="0" applyFont="1"/>
    <xf numFmtId="0" fontId="25" fillId="6" borderId="0" xfId="0" applyFont="1" applyFill="1" applyAlignment="1">
      <alignment horizontal="left"/>
    </xf>
    <xf numFmtId="0" fontId="26" fillId="6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/>
    <xf numFmtId="0" fontId="13" fillId="6" borderId="35" xfId="0" applyFont="1" applyFill="1" applyBorder="1"/>
    <xf numFmtId="0" fontId="19" fillId="6" borderId="56" xfId="0" applyFont="1" applyFill="1" applyBorder="1"/>
    <xf numFmtId="0" fontId="13" fillId="6" borderId="36" xfId="0" applyFont="1" applyFill="1" applyBorder="1"/>
    <xf numFmtId="0" fontId="5" fillId="10" borderId="21" xfId="0" applyFont="1" applyFill="1" applyBorder="1"/>
    <xf numFmtId="0" fontId="30" fillId="6" borderId="33" xfId="0" applyFont="1" applyFill="1" applyBorder="1" applyAlignment="1">
      <alignment horizontal="left"/>
    </xf>
    <xf numFmtId="0" fontId="30" fillId="6" borderId="24" xfId="0" applyFont="1" applyFill="1" applyBorder="1" applyAlignment="1">
      <alignment horizontal="left"/>
    </xf>
    <xf numFmtId="0" fontId="30" fillId="6" borderId="34" xfId="0" applyFont="1" applyFill="1" applyBorder="1" applyAlignment="1">
      <alignment horizontal="left"/>
    </xf>
    <xf numFmtId="0" fontId="71" fillId="6" borderId="58" xfId="0" applyFont="1" applyFill="1" applyBorder="1" applyAlignment="1">
      <alignment horizontal="left" vertical="center"/>
    </xf>
    <xf numFmtId="0" fontId="59" fillId="6" borderId="0" xfId="0" applyFont="1" applyFill="1" applyAlignment="1">
      <alignment horizontal="left"/>
    </xf>
    <xf numFmtId="0" fontId="59" fillId="6" borderId="49" xfId="0" applyFont="1" applyFill="1" applyBorder="1" applyAlignment="1">
      <alignment horizontal="left"/>
    </xf>
    <xf numFmtId="0" fontId="59" fillId="6" borderId="35" xfId="0" applyFont="1" applyFill="1" applyBorder="1" applyAlignment="1">
      <alignment horizontal="left"/>
    </xf>
    <xf numFmtId="0" fontId="59" fillId="6" borderId="56" xfId="0" applyFont="1" applyFill="1" applyBorder="1" applyAlignment="1">
      <alignment horizontal="left"/>
    </xf>
    <xf numFmtId="0" fontId="13" fillId="6" borderId="36" xfId="0" applyFont="1" applyFill="1" applyBorder="1" applyAlignment="1">
      <alignment horizontal="left"/>
    </xf>
    <xf numFmtId="0" fontId="92" fillId="6" borderId="34" xfId="0" applyFont="1" applyFill="1" applyBorder="1"/>
    <xf numFmtId="0" fontId="59" fillId="6" borderId="35" xfId="0" applyFont="1" applyFill="1" applyBorder="1"/>
    <xf numFmtId="0" fontId="59" fillId="6" borderId="56" xfId="0" applyFont="1" applyFill="1" applyBorder="1"/>
    <xf numFmtId="0" fontId="59" fillId="6" borderId="36" xfId="0" applyFont="1" applyFill="1" applyBorder="1"/>
    <xf numFmtId="0" fontId="13" fillId="6" borderId="33" xfId="0" applyFont="1" applyFill="1" applyBorder="1"/>
    <xf numFmtId="0" fontId="13" fillId="6" borderId="24" xfId="0" applyFont="1" applyFill="1" applyBorder="1"/>
    <xf numFmtId="0" fontId="13" fillId="6" borderId="34" xfId="0" applyFont="1" applyFill="1" applyBorder="1"/>
    <xf numFmtId="2" fontId="78" fillId="6" borderId="0" xfId="0" applyNumberFormat="1" applyFont="1" applyFill="1" applyAlignment="1">
      <alignment horizontal="center" vertical="center" wrapText="1"/>
    </xf>
    <xf numFmtId="2" fontId="85" fillId="0" borderId="0" xfId="0" applyNumberFormat="1" applyFont="1" applyAlignment="1">
      <alignment horizontal="center"/>
    </xf>
    <xf numFmtId="2" fontId="81" fillId="0" borderId="0" xfId="0" applyNumberFormat="1" applyFont="1" applyAlignment="1">
      <alignment horizontal="center" vertical="center" wrapText="1"/>
    </xf>
    <xf numFmtId="0" fontId="13" fillId="6" borderId="49" xfId="0" applyFont="1" applyFill="1" applyBorder="1" applyAlignment="1">
      <alignment horizontal="left"/>
    </xf>
    <xf numFmtId="0" fontId="12" fillId="6" borderId="35" xfId="0" applyFont="1" applyFill="1" applyBorder="1"/>
    <xf numFmtId="0" fontId="12" fillId="6" borderId="56" xfId="0" applyFont="1" applyFill="1" applyBorder="1"/>
    <xf numFmtId="0" fontId="12" fillId="6" borderId="36" xfId="0" applyFont="1" applyFill="1" applyBorder="1"/>
    <xf numFmtId="0" fontId="25" fillId="6" borderId="28" xfId="0" applyFont="1" applyFill="1" applyBorder="1" applyAlignment="1">
      <alignment vertical="center"/>
    </xf>
    <xf numFmtId="0" fontId="25" fillId="6" borderId="47" xfId="0" applyFont="1" applyFill="1" applyBorder="1" applyAlignment="1">
      <alignment horizontal="left"/>
    </xf>
    <xf numFmtId="0" fontId="11" fillId="6" borderId="47" xfId="0" applyFont="1" applyFill="1" applyBorder="1"/>
    <xf numFmtId="0" fontId="11" fillId="6" borderId="21" xfId="0" applyFont="1" applyFill="1" applyBorder="1"/>
    <xf numFmtId="0" fontId="25" fillId="6" borderId="24" xfId="0" applyFont="1" applyFill="1" applyBorder="1" applyAlignment="1">
      <alignment horizontal="left"/>
    </xf>
    <xf numFmtId="0" fontId="13" fillId="6" borderId="24" xfId="0" applyFont="1" applyFill="1" applyBorder="1" applyAlignment="1">
      <alignment horizontal="left" vertical="center"/>
    </xf>
    <xf numFmtId="0" fontId="13" fillId="6" borderId="34" xfId="0" applyFont="1" applyFill="1" applyBorder="1" applyAlignment="1">
      <alignment horizontal="left" vertical="center"/>
    </xf>
    <xf numFmtId="0" fontId="25" fillId="6" borderId="35" xfId="0" applyFont="1" applyFill="1" applyBorder="1" applyAlignment="1">
      <alignment horizontal="left" vertical="center"/>
    </xf>
    <xf numFmtId="0" fontId="25" fillId="6" borderId="56" xfId="0" applyFont="1" applyFill="1" applyBorder="1" applyAlignment="1">
      <alignment horizontal="left" vertical="center"/>
    </xf>
    <xf numFmtId="0" fontId="13" fillId="6" borderId="56" xfId="0" applyFont="1" applyFill="1" applyBorder="1"/>
    <xf numFmtId="3" fontId="19" fillId="6" borderId="0" xfId="0" applyNumberFormat="1" applyFont="1" applyFill="1" applyAlignment="1">
      <alignment horizontal="center" wrapText="1"/>
    </xf>
    <xf numFmtId="0" fontId="25" fillId="6" borderId="0" xfId="0" applyFont="1" applyFill="1" applyAlignment="1">
      <alignment horizontal="left" vertical="center"/>
    </xf>
    <xf numFmtId="3" fontId="25" fillId="6" borderId="0" xfId="0" applyNumberFormat="1" applyFont="1" applyFill="1" applyAlignment="1">
      <alignment horizontal="left" wrapText="1"/>
    </xf>
    <xf numFmtId="3" fontId="26" fillId="6" borderId="0" xfId="0" applyNumberFormat="1" applyFont="1" applyFill="1" applyAlignment="1">
      <alignment horizontal="left" wrapText="1"/>
    </xf>
    <xf numFmtId="0" fontId="1" fillId="6" borderId="33" xfId="0" applyFont="1" applyFill="1" applyBorder="1"/>
    <xf numFmtId="0" fontId="52" fillId="6" borderId="35" xfId="0" applyFont="1" applyFill="1" applyBorder="1"/>
    <xf numFmtId="0" fontId="52" fillId="6" borderId="24" xfId="0" applyFont="1" applyFill="1" applyBorder="1"/>
    <xf numFmtId="0" fontId="25" fillId="6" borderId="35" xfId="0" applyFont="1" applyFill="1" applyBorder="1" applyAlignment="1">
      <alignment vertical="center"/>
    </xf>
    <xf numFmtId="0" fontId="25" fillId="6" borderId="56" xfId="0" applyFont="1" applyFill="1" applyBorder="1" applyAlignment="1">
      <alignment vertical="center"/>
    </xf>
    <xf numFmtId="0" fontId="11" fillId="6" borderId="56" xfId="0" applyFont="1" applyFill="1" applyBorder="1"/>
    <xf numFmtId="0" fontId="0" fillId="6" borderId="56" xfId="0" applyFill="1" applyBorder="1" applyAlignment="1">
      <alignment horizontal="center"/>
    </xf>
    <xf numFmtId="0" fontId="30" fillId="6" borderId="0" xfId="0" applyFont="1" applyFill="1"/>
    <xf numFmtId="0" fontId="92" fillId="0" borderId="0" xfId="0" applyFont="1" applyAlignment="1">
      <alignment horizontal="center" vertical="center" wrapText="1"/>
    </xf>
    <xf numFmtId="0" fontId="59" fillId="6" borderId="24" xfId="0" applyFont="1" applyFill="1" applyBorder="1" applyAlignment="1">
      <alignment horizontal="left"/>
    </xf>
    <xf numFmtId="0" fontId="92" fillId="6" borderId="34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left"/>
    </xf>
    <xf numFmtId="0" fontId="25" fillId="6" borderId="8" xfId="0" applyFont="1" applyFill="1" applyBorder="1" applyAlignment="1">
      <alignment horizontal="left"/>
    </xf>
    <xf numFmtId="0" fontId="25" fillId="6" borderId="6" xfId="0" applyFont="1" applyFill="1" applyBorder="1" applyAlignment="1">
      <alignment horizontal="left"/>
    </xf>
    <xf numFmtId="2" fontId="78" fillId="12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2" fillId="0" borderId="33" xfId="0" applyFont="1" applyBorder="1"/>
    <xf numFmtId="0" fontId="12" fillId="0" borderId="24" xfId="0" applyFont="1" applyBorder="1"/>
    <xf numFmtId="0" fontId="12" fillId="0" borderId="34" xfId="0" applyFont="1" applyBorder="1"/>
    <xf numFmtId="0" fontId="95" fillId="6" borderId="1" xfId="0" applyFont="1" applyFill="1" applyBorder="1" applyAlignment="1">
      <alignment horizontal="left"/>
    </xf>
    <xf numFmtId="0" fontId="96" fillId="6" borderId="1" xfId="0" applyFont="1" applyFill="1" applyBorder="1" applyAlignment="1">
      <alignment horizontal="left" vertical="center"/>
    </xf>
    <xf numFmtId="0" fontId="95" fillId="10" borderId="1" xfId="0" applyFont="1" applyFill="1" applyBorder="1" applyAlignment="1">
      <alignment horizontal="left"/>
    </xf>
    <xf numFmtId="0" fontId="95" fillId="10" borderId="1" xfId="0" applyFont="1" applyFill="1" applyBorder="1"/>
    <xf numFmtId="0" fontId="59" fillId="6" borderId="0" xfId="0" applyFont="1" applyFill="1"/>
    <xf numFmtId="0" fontId="22" fillId="6" borderId="0" xfId="0" applyFont="1" applyFill="1"/>
    <xf numFmtId="0" fontId="13" fillId="0" borderId="0" xfId="0" applyFont="1" applyAlignment="1">
      <alignment vertical="center"/>
    </xf>
    <xf numFmtId="0" fontId="13" fillId="6" borderId="49" xfId="0" applyFont="1" applyFill="1" applyBorder="1" applyAlignment="1">
      <alignment horizontal="left" vertical="top" wrapText="1"/>
    </xf>
    <xf numFmtId="0" fontId="13" fillId="6" borderId="36" xfId="0" applyFont="1" applyFill="1" applyBorder="1" applyAlignment="1">
      <alignment vertical="center"/>
    </xf>
    <xf numFmtId="0" fontId="50" fillId="5" borderId="47" xfId="0" applyFont="1" applyFill="1" applyBorder="1"/>
    <xf numFmtId="0" fontId="50" fillId="10" borderId="21" xfId="0" applyFont="1" applyFill="1" applyBorder="1"/>
    <xf numFmtId="0" fontId="23" fillId="5" borderId="28" xfId="0" applyFont="1" applyFill="1" applyBorder="1" applyAlignment="1">
      <alignment horizontal="left" vertical="center"/>
    </xf>
    <xf numFmtId="0" fontId="49" fillId="5" borderId="47" xfId="0" applyFont="1" applyFill="1" applyBorder="1"/>
    <xf numFmtId="0" fontId="34" fillId="5" borderId="28" xfId="0" applyFont="1" applyFill="1" applyBorder="1" applyAlignment="1">
      <alignment horizontal="left" vertical="center"/>
    </xf>
    <xf numFmtId="0" fontId="98" fillId="5" borderId="47" xfId="0" applyFont="1" applyFill="1" applyBorder="1"/>
    <xf numFmtId="0" fontId="98" fillId="10" borderId="21" xfId="0" applyFont="1" applyFill="1" applyBorder="1"/>
    <xf numFmtId="0" fontId="97" fillId="0" borderId="0" xfId="0" applyFont="1"/>
    <xf numFmtId="0" fontId="19" fillId="5" borderId="33" xfId="0" applyFont="1" applyFill="1" applyBorder="1" applyAlignment="1">
      <alignment horizontal="left" vertical="center"/>
    </xf>
    <xf numFmtId="0" fontId="97" fillId="5" borderId="24" xfId="0" applyFont="1" applyFill="1" applyBorder="1"/>
    <xf numFmtId="0" fontId="49" fillId="5" borderId="34" xfId="0" applyFont="1" applyFill="1" applyBorder="1"/>
    <xf numFmtId="0" fontId="13" fillId="6" borderId="58" xfId="0" applyFont="1" applyFill="1" applyBorder="1" applyAlignment="1">
      <alignment horizontal="left"/>
    </xf>
    <xf numFmtId="0" fontId="23" fillId="10" borderId="28" xfId="0" applyFont="1" applyFill="1" applyBorder="1" applyAlignment="1">
      <alignment horizontal="left" vertical="center"/>
    </xf>
    <xf numFmtId="0" fontId="13" fillId="6" borderId="35" xfId="0" applyFont="1" applyFill="1" applyBorder="1" applyAlignment="1">
      <alignment vertical="center"/>
    </xf>
    <xf numFmtId="0" fontId="19" fillId="12" borderId="1" xfId="0" applyFont="1" applyFill="1" applyBorder="1" applyAlignment="1">
      <alignment horizontal="left" vertical="center"/>
    </xf>
    <xf numFmtId="0" fontId="19" fillId="12" borderId="10" xfId="0" applyFont="1" applyFill="1" applyBorder="1" applyAlignment="1">
      <alignment horizontal="left" vertical="center"/>
    </xf>
    <xf numFmtId="0" fontId="26" fillId="0" borderId="69" xfId="0" applyFont="1" applyBorder="1" applyAlignment="1">
      <alignment horizontal="center" vertical="center" wrapText="1"/>
    </xf>
    <xf numFmtId="0" fontId="26" fillId="6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6" borderId="24" xfId="0" applyFont="1" applyFill="1" applyBorder="1" applyAlignment="1">
      <alignment horizontal="center" vertical="center"/>
    </xf>
    <xf numFmtId="0" fontId="26" fillId="6" borderId="56" xfId="0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6" borderId="0" xfId="0" applyFont="1" applyFill="1" applyAlignment="1">
      <alignment horizontal="center" vertical="center" wrapText="1"/>
    </xf>
    <xf numFmtId="0" fontId="39" fillId="6" borderId="0" xfId="0" applyFont="1" applyFill="1"/>
    <xf numFmtId="2" fontId="81" fillId="10" borderId="11" xfId="0" applyNumberFormat="1" applyFont="1" applyFill="1" applyBorder="1" applyAlignment="1">
      <alignment horizontal="center" vertical="center" wrapText="1"/>
    </xf>
    <xf numFmtId="0" fontId="81" fillId="10" borderId="16" xfId="0" applyFont="1" applyFill="1" applyBorder="1" applyAlignment="1" applyProtection="1">
      <alignment horizontal="center" vertical="center" wrapText="1"/>
      <protection hidden="1"/>
    </xf>
    <xf numFmtId="2" fontId="81" fillId="10" borderId="4" xfId="0" applyNumberFormat="1" applyFont="1" applyFill="1" applyBorder="1" applyAlignment="1">
      <alignment horizontal="center" vertical="center" wrapText="1"/>
    </xf>
    <xf numFmtId="1" fontId="81" fillId="10" borderId="2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>
      <alignment horizontal="center" vertical="center" wrapText="1"/>
    </xf>
    <xf numFmtId="1" fontId="29" fillId="0" borderId="0" xfId="0" applyNumberFormat="1" applyFont="1" applyAlignment="1">
      <alignment horizontal="center" wrapText="1"/>
    </xf>
    <xf numFmtId="1" fontId="29" fillId="0" borderId="17" xfId="0" applyNumberFormat="1" applyFont="1" applyBorder="1" applyAlignment="1">
      <alignment horizontal="center" vertical="center" wrapText="1"/>
    </xf>
    <xf numFmtId="1" fontId="29" fillId="0" borderId="5" xfId="0" applyNumberFormat="1" applyFont="1" applyBorder="1" applyAlignment="1">
      <alignment horizontal="center" vertical="center" wrapText="1"/>
    </xf>
    <xf numFmtId="2" fontId="30" fillId="0" borderId="0" xfId="0" applyNumberFormat="1" applyFont="1" applyAlignment="1">
      <alignment horizontal="center" wrapText="1"/>
    </xf>
    <xf numFmtId="0" fontId="99" fillId="0" borderId="0" xfId="0" applyFont="1"/>
    <xf numFmtId="0" fontId="100" fillId="0" borderId="0" xfId="0" applyFont="1" applyAlignment="1">
      <alignment horizontal="center" vertical="center"/>
    </xf>
    <xf numFmtId="1" fontId="92" fillId="0" borderId="0" xfId="0" applyNumberFormat="1" applyFont="1" applyAlignment="1">
      <alignment horizontal="center" wrapText="1"/>
    </xf>
    <xf numFmtId="2" fontId="59" fillId="0" borderId="0" xfId="0" applyNumberFormat="1" applyFont="1" applyAlignment="1">
      <alignment horizontal="center" wrapText="1"/>
    </xf>
    <xf numFmtId="0" fontId="59" fillId="0" borderId="0" xfId="0" applyFont="1"/>
    <xf numFmtId="0" fontId="101" fillId="0" borderId="0" xfId="0" applyFont="1"/>
    <xf numFmtId="0" fontId="14" fillId="6" borderId="0" xfId="0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wrapText="1"/>
    </xf>
    <xf numFmtId="0" fontId="102" fillId="0" borderId="0" xfId="0" applyFont="1"/>
    <xf numFmtId="0" fontId="92" fillId="6" borderId="18" xfId="0" applyFont="1" applyFill="1" applyBorder="1" applyAlignment="1">
      <alignment horizontal="center" vertical="center" wrapText="1"/>
    </xf>
    <xf numFmtId="0" fontId="69" fillId="0" borderId="69" xfId="0" applyFont="1" applyBorder="1" applyAlignment="1">
      <alignment horizontal="center" vertical="center"/>
    </xf>
    <xf numFmtId="0" fontId="69" fillId="0" borderId="57" xfId="0" applyFont="1" applyBorder="1" applyAlignment="1">
      <alignment horizontal="center" vertical="center"/>
    </xf>
    <xf numFmtId="0" fontId="69" fillId="0" borderId="70" xfId="0" applyFont="1" applyBorder="1" applyAlignment="1">
      <alignment horizontal="center" vertical="center"/>
    </xf>
    <xf numFmtId="0" fontId="25" fillId="6" borderId="56" xfId="0" applyFont="1" applyFill="1" applyBorder="1" applyAlignment="1">
      <alignment horizontal="left"/>
    </xf>
    <xf numFmtId="0" fontId="25" fillId="6" borderId="0" xfId="0" applyFont="1" applyFill="1" applyAlignment="1">
      <alignment horizontal="center" vertical="center" wrapText="1"/>
    </xf>
    <xf numFmtId="2" fontId="26" fillId="0" borderId="0" xfId="0" applyNumberFormat="1" applyFont="1" applyAlignment="1">
      <alignment horizontal="center"/>
    </xf>
    <xf numFmtId="2" fontId="103" fillId="6" borderId="0" xfId="0" applyNumberFormat="1" applyFont="1" applyFill="1" applyAlignment="1">
      <alignment horizontal="center" vertical="center" wrapText="1"/>
    </xf>
    <xf numFmtId="0" fontId="70" fillId="0" borderId="0" xfId="0" applyFont="1"/>
    <xf numFmtId="0" fontId="52" fillId="0" borderId="0" xfId="0" applyFont="1"/>
    <xf numFmtId="0" fontId="1" fillId="0" borderId="0" xfId="0" applyFont="1" applyAlignment="1">
      <alignment horizontal="center"/>
    </xf>
    <xf numFmtId="3" fontId="14" fillId="6" borderId="0" xfId="0" applyNumberFormat="1" applyFont="1" applyFill="1" applyAlignment="1">
      <alignment horizontal="left" wrapText="1"/>
    </xf>
    <xf numFmtId="3" fontId="14" fillId="6" borderId="0" xfId="0" applyNumberFormat="1" applyFont="1" applyFill="1" applyAlignment="1">
      <alignment horizontal="center" wrapText="1"/>
    </xf>
    <xf numFmtId="2" fontId="59" fillId="6" borderId="0" xfId="0" applyNumberFormat="1" applyFont="1" applyFill="1" applyAlignment="1">
      <alignment horizontal="center" vertical="center"/>
    </xf>
    <xf numFmtId="2" fontId="92" fillId="6" borderId="0" xfId="0" applyNumberFormat="1" applyFont="1" applyFill="1" applyAlignment="1">
      <alignment horizontal="center" vertical="center" wrapText="1"/>
    </xf>
    <xf numFmtId="2" fontId="59" fillId="0" borderId="0" xfId="0" applyNumberFormat="1" applyFont="1" applyAlignment="1">
      <alignment horizontal="center" vertical="center" wrapText="1"/>
    </xf>
    <xf numFmtId="0" fontId="59" fillId="0" borderId="0" xfId="0" applyFont="1" applyAlignment="1">
      <alignment horizontal="left"/>
    </xf>
    <xf numFmtId="0" fontId="59" fillId="10" borderId="34" xfId="0" applyFont="1" applyFill="1" applyBorder="1" applyAlignment="1">
      <alignment horizontal="center" vertical="center" wrapText="1"/>
    </xf>
    <xf numFmtId="0" fontId="104" fillId="6" borderId="0" xfId="0" applyFont="1" applyFill="1"/>
    <xf numFmtId="165" fontId="100" fillId="6" borderId="67" xfId="0" applyNumberFormat="1" applyFont="1" applyFill="1" applyBorder="1" applyAlignment="1">
      <alignment horizontal="center" vertical="center"/>
    </xf>
    <xf numFmtId="0" fontId="64" fillId="0" borderId="8" xfId="0" applyFont="1" applyBorder="1"/>
    <xf numFmtId="0" fontId="33" fillId="6" borderId="6" xfId="0" applyFont="1" applyFill="1" applyBorder="1" applyAlignment="1">
      <alignment horizontal="center" vertical="center"/>
    </xf>
    <xf numFmtId="0" fontId="33" fillId="6" borderId="23" xfId="0" applyFont="1" applyFill="1" applyBorder="1" applyAlignment="1">
      <alignment horizontal="center" vertical="center"/>
    </xf>
    <xf numFmtId="0" fontId="33" fillId="6" borderId="16" xfId="0" applyFont="1" applyFill="1" applyBorder="1" applyAlignment="1">
      <alignment horizontal="center" vertical="center"/>
    </xf>
    <xf numFmtId="0" fontId="1" fillId="8" borderId="0" xfId="0" applyFont="1" applyFill="1"/>
    <xf numFmtId="0" fontId="21" fillId="10" borderId="0" xfId="0" applyFont="1" applyFill="1"/>
    <xf numFmtId="0" fontId="33" fillId="5" borderId="56" xfId="0" applyFont="1" applyFill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2" fontId="82" fillId="6" borderId="1" xfId="0" applyNumberFormat="1" applyFont="1" applyFill="1" applyBorder="1" applyAlignment="1">
      <alignment horizontal="center" vertical="center" wrapText="1"/>
    </xf>
    <xf numFmtId="2" fontId="82" fillId="6" borderId="2" xfId="0" applyNumberFormat="1" applyFont="1" applyFill="1" applyBorder="1" applyAlignment="1">
      <alignment horizontal="center" vertical="center" wrapText="1"/>
    </xf>
    <xf numFmtId="0" fontId="82" fillId="6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center" vertical="center" wrapText="1"/>
    </xf>
    <xf numFmtId="2" fontId="23" fillId="6" borderId="0" xfId="0" applyNumberFormat="1" applyFont="1" applyFill="1" applyAlignment="1">
      <alignment horizontal="left" vertical="center"/>
    </xf>
    <xf numFmtId="2" fontId="19" fillId="6" borderId="0" xfId="0" applyNumberFormat="1" applyFont="1" applyFill="1" applyAlignment="1">
      <alignment horizontal="left" vertical="center"/>
    </xf>
    <xf numFmtId="1" fontId="81" fillId="6" borderId="16" xfId="0" applyNumberFormat="1" applyFont="1" applyFill="1" applyBorder="1" applyAlignment="1">
      <alignment horizontal="center" vertical="center" wrapText="1"/>
    </xf>
    <xf numFmtId="1" fontId="81" fillId="6" borderId="1" xfId="0" applyNumberFormat="1" applyFont="1" applyFill="1" applyBorder="1" applyAlignment="1">
      <alignment horizontal="center" vertical="center" wrapText="1"/>
    </xf>
    <xf numFmtId="1" fontId="81" fillId="6" borderId="2" xfId="0" applyNumberFormat="1" applyFont="1" applyFill="1" applyBorder="1" applyAlignment="1">
      <alignment horizontal="center" vertical="center" wrapText="1"/>
    </xf>
    <xf numFmtId="2" fontId="81" fillId="6" borderId="16" xfId="0" applyNumberFormat="1" applyFont="1" applyFill="1" applyBorder="1" applyAlignment="1">
      <alignment horizontal="center" vertical="center" wrapText="1"/>
    </xf>
    <xf numFmtId="2" fontId="81" fillId="6" borderId="2" xfId="0" applyNumberFormat="1" applyFont="1" applyFill="1" applyBorder="1" applyAlignment="1">
      <alignment horizontal="center" vertical="center" wrapText="1"/>
    </xf>
    <xf numFmtId="2" fontId="81" fillId="6" borderId="1" xfId="0" applyNumberFormat="1" applyFont="1" applyFill="1" applyBorder="1" applyAlignment="1">
      <alignment horizontal="center" vertical="center" wrapText="1"/>
    </xf>
    <xf numFmtId="2" fontId="78" fillId="6" borderId="16" xfId="0" applyNumberFormat="1" applyFont="1" applyFill="1" applyBorder="1" applyAlignment="1">
      <alignment horizontal="center" vertical="center" wrapText="1"/>
    </xf>
    <xf numFmtId="2" fontId="78" fillId="6" borderId="6" xfId="0" applyNumberFormat="1" applyFont="1" applyFill="1" applyBorder="1" applyAlignment="1">
      <alignment horizontal="center" vertical="center" wrapText="1"/>
    </xf>
    <xf numFmtId="2" fontId="78" fillId="6" borderId="1" xfId="0" applyNumberFormat="1" applyFont="1" applyFill="1" applyBorder="1" applyAlignment="1">
      <alignment horizontal="center" vertical="center" wrapText="1"/>
    </xf>
    <xf numFmtId="2" fontId="78" fillId="6" borderId="10" xfId="0" applyNumberFormat="1" applyFont="1" applyFill="1" applyBorder="1" applyAlignment="1">
      <alignment horizontal="center" vertical="center" wrapText="1"/>
    </xf>
    <xf numFmtId="2" fontId="78" fillId="6" borderId="2" xfId="0" applyNumberFormat="1" applyFont="1" applyFill="1" applyBorder="1" applyAlignment="1">
      <alignment horizontal="center" vertical="center" wrapText="1"/>
    </xf>
    <xf numFmtId="2" fontId="78" fillId="6" borderId="8" xfId="0" applyNumberFormat="1" applyFont="1" applyFill="1" applyBorder="1" applyAlignment="1">
      <alignment horizontal="center" vertical="center" wrapText="1"/>
    </xf>
    <xf numFmtId="2" fontId="78" fillId="6" borderId="22" xfId="0" applyNumberFormat="1" applyFont="1" applyFill="1" applyBorder="1" applyAlignment="1">
      <alignment horizontal="center" vertical="center" wrapText="1"/>
    </xf>
    <xf numFmtId="2" fontId="78" fillId="6" borderId="23" xfId="0" applyNumberFormat="1" applyFont="1" applyFill="1" applyBorder="1" applyAlignment="1">
      <alignment horizontal="center" vertical="center" wrapText="1"/>
    </xf>
    <xf numFmtId="1" fontId="78" fillId="6" borderId="1" xfId="0" applyNumberFormat="1" applyFont="1" applyFill="1" applyBorder="1" applyAlignment="1">
      <alignment horizontal="center" vertical="center" wrapText="1"/>
    </xf>
    <xf numFmtId="1" fontId="78" fillId="6" borderId="2" xfId="0" applyNumberFormat="1" applyFont="1" applyFill="1" applyBorder="1" applyAlignment="1">
      <alignment horizontal="center" vertical="center" wrapText="1"/>
    </xf>
    <xf numFmtId="2" fontId="78" fillId="6" borderId="42" xfId="0" applyNumberFormat="1" applyFont="1" applyFill="1" applyBorder="1" applyAlignment="1">
      <alignment horizontal="center" wrapText="1"/>
    </xf>
    <xf numFmtId="1" fontId="78" fillId="6" borderId="1" xfId="0" applyNumberFormat="1" applyFont="1" applyFill="1" applyBorder="1" applyAlignment="1">
      <alignment horizontal="center" wrapText="1"/>
    </xf>
    <xf numFmtId="2" fontId="78" fillId="6" borderId="43" xfId="0" applyNumberFormat="1" applyFont="1" applyFill="1" applyBorder="1" applyAlignment="1">
      <alignment horizontal="center" wrapText="1"/>
    </xf>
    <xf numFmtId="2" fontId="78" fillId="6" borderId="33" xfId="0" applyNumberFormat="1" applyFont="1" applyFill="1" applyBorder="1" applyAlignment="1">
      <alignment horizontal="center" wrapText="1"/>
    </xf>
    <xf numFmtId="2" fontId="78" fillId="6" borderId="10" xfId="0" applyNumberFormat="1" applyFont="1" applyFill="1" applyBorder="1" applyAlignment="1">
      <alignment horizontal="center" wrapText="1"/>
    </xf>
    <xf numFmtId="2" fontId="78" fillId="6" borderId="23" xfId="0" applyNumberFormat="1" applyFont="1" applyFill="1" applyBorder="1" applyAlignment="1">
      <alignment horizontal="center" wrapText="1"/>
    </xf>
    <xf numFmtId="2" fontId="19" fillId="12" borderId="38" xfId="0" applyNumberFormat="1" applyFont="1" applyFill="1" applyBorder="1" applyAlignment="1">
      <alignment horizontal="center" vertical="center" wrapText="1"/>
    </xf>
    <xf numFmtId="2" fontId="19" fillId="12" borderId="13" xfId="0" applyNumberFormat="1" applyFont="1" applyFill="1" applyBorder="1" applyAlignment="1">
      <alignment horizontal="center" vertical="center" wrapText="1"/>
    </xf>
    <xf numFmtId="2" fontId="78" fillId="0" borderId="1" xfId="0" applyNumberFormat="1" applyFont="1" applyBorder="1" applyAlignment="1">
      <alignment horizontal="center"/>
    </xf>
    <xf numFmtId="0" fontId="63" fillId="0" borderId="0" xfId="0" applyFont="1"/>
    <xf numFmtId="3" fontId="19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0" fillId="6" borderId="17" xfId="0" applyFont="1" applyFill="1" applyBorder="1" applyAlignment="1">
      <alignment horizontal="center" vertical="center"/>
    </xf>
    <xf numFmtId="0" fontId="90" fillId="6" borderId="70" xfId="0" applyFont="1" applyFill="1" applyBorder="1" applyAlignment="1">
      <alignment horizontal="center" vertical="center"/>
    </xf>
    <xf numFmtId="0" fontId="90" fillId="6" borderId="5" xfId="0" applyFont="1" applyFill="1" applyBorder="1" applyAlignment="1">
      <alignment horizontal="center" vertical="center"/>
    </xf>
    <xf numFmtId="2" fontId="84" fillId="6" borderId="1" xfId="0" applyNumberFormat="1" applyFont="1" applyFill="1" applyBorder="1" applyAlignment="1">
      <alignment horizontal="center" vertical="center" wrapText="1"/>
    </xf>
    <xf numFmtId="2" fontId="19" fillId="6" borderId="22" xfId="0" applyNumberFormat="1" applyFont="1" applyFill="1" applyBorder="1" applyAlignment="1">
      <alignment horizontal="center" vertical="center"/>
    </xf>
    <xf numFmtId="0" fontId="77" fillId="0" borderId="37" xfId="0" applyFont="1" applyBorder="1" applyAlignment="1">
      <alignment horizontal="center" vertical="center"/>
    </xf>
    <xf numFmtId="2" fontId="19" fillId="0" borderId="22" xfId="0" applyNumberFormat="1" applyFont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2" fontId="19" fillId="6" borderId="1" xfId="0" applyNumberFormat="1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19" fillId="11" borderId="39" xfId="0" applyFont="1" applyFill="1" applyBorder="1" applyAlignment="1">
      <alignment vertical="center" wrapText="1"/>
    </xf>
    <xf numFmtId="0" fontId="19" fillId="11" borderId="78" xfId="0" applyFont="1" applyFill="1" applyBorder="1" applyAlignment="1">
      <alignment vertical="center" wrapText="1"/>
    </xf>
    <xf numFmtId="0" fontId="23" fillId="10" borderId="22" xfId="0" applyFont="1" applyFill="1" applyBorder="1" applyAlignment="1">
      <alignment horizontal="center" vertical="center" wrapText="1"/>
    </xf>
    <xf numFmtId="0" fontId="23" fillId="10" borderId="2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59" fillId="10" borderId="62" xfId="0" applyFont="1" applyFill="1" applyBorder="1" applyAlignment="1">
      <alignment horizontal="center" vertical="center" wrapText="1"/>
    </xf>
    <xf numFmtId="0" fontId="52" fillId="6" borderId="3" xfId="3" applyFont="1" applyFill="1" applyBorder="1" applyAlignment="1">
      <alignment horizontal="center" vertical="center" wrapText="1" readingOrder="1"/>
    </xf>
    <xf numFmtId="0" fontId="59" fillId="10" borderId="22" xfId="0" applyFont="1" applyFill="1" applyBorder="1" applyAlignment="1">
      <alignment horizontal="center" vertical="center" wrapText="1"/>
    </xf>
    <xf numFmtId="0" fontId="13" fillId="10" borderId="62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33" fillId="6" borderId="22" xfId="0" applyFont="1" applyFill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19" fillId="6" borderId="1" xfId="0" applyFont="1" applyFill="1" applyBorder="1" applyAlignment="1">
      <alignment horizontal="center"/>
    </xf>
    <xf numFmtId="2" fontId="19" fillId="6" borderId="10" xfId="0" applyNumberFormat="1" applyFont="1" applyFill="1" applyBorder="1" applyAlignment="1">
      <alignment horizontal="center" vertical="top"/>
    </xf>
    <xf numFmtId="0" fontId="19" fillId="6" borderId="10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/>
    </xf>
    <xf numFmtId="0" fontId="19" fillId="6" borderId="22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/>
    </xf>
    <xf numFmtId="0" fontId="34" fillId="6" borderId="74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center" vertical="center"/>
    </xf>
    <xf numFmtId="0" fontId="34" fillId="6" borderId="50" xfId="0" applyFont="1" applyFill="1" applyBorder="1" applyAlignment="1">
      <alignment horizontal="center" vertical="center"/>
    </xf>
    <xf numFmtId="0" fontId="50" fillId="10" borderId="0" xfId="0" applyFont="1" applyFill="1"/>
    <xf numFmtId="0" fontId="25" fillId="10" borderId="0" xfId="0" applyFont="1" applyFill="1" applyAlignment="1">
      <alignment horizontal="left"/>
    </xf>
    <xf numFmtId="0" fontId="25" fillId="12" borderId="0" xfId="0" applyFont="1" applyFill="1" applyAlignment="1">
      <alignment horizontal="left" vertical="center"/>
    </xf>
    <xf numFmtId="0" fontId="25" fillId="6" borderId="33" xfId="0" applyFont="1" applyFill="1" applyBorder="1"/>
    <xf numFmtId="0" fontId="25" fillId="6" borderId="35" xfId="0" applyFont="1" applyFill="1" applyBorder="1"/>
    <xf numFmtId="0" fontId="25" fillId="6" borderId="58" xfId="0" applyFont="1" applyFill="1" applyBorder="1"/>
    <xf numFmtId="0" fontId="28" fillId="6" borderId="11" xfId="0" applyFont="1" applyFill="1" applyBorder="1" applyAlignment="1">
      <alignment horizontal="center" vertical="center" wrapText="1"/>
    </xf>
    <xf numFmtId="0" fontId="81" fillId="6" borderId="2" xfId="0" applyFont="1" applyFill="1" applyBorder="1" applyAlignment="1">
      <alignment horizontal="center" vertical="center" wrapText="1"/>
    </xf>
    <xf numFmtId="0" fontId="34" fillId="6" borderId="11" xfId="0" applyFont="1" applyFill="1" applyBorder="1" applyAlignment="1">
      <alignment horizontal="center" vertical="center" wrapText="1"/>
    </xf>
    <xf numFmtId="0" fontId="33" fillId="5" borderId="82" xfId="0" applyFont="1" applyFill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/>
    </xf>
    <xf numFmtId="0" fontId="26" fillId="0" borderId="57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/>
    </xf>
    <xf numFmtId="2" fontId="19" fillId="0" borderId="16" xfId="0" applyNumberFormat="1" applyFont="1" applyBorder="1" applyAlignment="1">
      <alignment horizontal="center"/>
    </xf>
    <xf numFmtId="2" fontId="19" fillId="0" borderId="2" xfId="0" applyNumberFormat="1" applyFont="1" applyBorder="1" applyAlignment="1">
      <alignment horizontal="center"/>
    </xf>
    <xf numFmtId="0" fontId="33" fillId="5" borderId="1" xfId="0" applyFont="1" applyFill="1" applyBorder="1" applyAlignment="1">
      <alignment horizontal="center" vertical="center"/>
    </xf>
    <xf numFmtId="0" fontId="23" fillId="5" borderId="22" xfId="0" applyFont="1" applyFill="1" applyBorder="1" applyAlignment="1">
      <alignment horizontal="center" vertical="center" wrapText="1"/>
    </xf>
    <xf numFmtId="0" fontId="23" fillId="5" borderId="53" xfId="0" applyFont="1" applyFill="1" applyBorder="1" applyAlignment="1">
      <alignment horizontal="center" vertical="center" wrapText="1"/>
    </xf>
    <xf numFmtId="0" fontId="25" fillId="5" borderId="67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22" xfId="0" applyFont="1" applyFill="1" applyBorder="1" applyAlignment="1">
      <alignment horizontal="center" vertical="center" wrapText="1"/>
    </xf>
    <xf numFmtId="0" fontId="25" fillId="5" borderId="62" xfId="0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vertical="center" wrapText="1"/>
    </xf>
    <xf numFmtId="0" fontId="25" fillId="5" borderId="34" xfId="0" applyFont="1" applyFill="1" applyBorder="1" applyAlignment="1">
      <alignment horizontal="center" vertical="center" wrapText="1"/>
    </xf>
    <xf numFmtId="0" fontId="23" fillId="5" borderId="25" xfId="0" applyFont="1" applyFill="1" applyBorder="1" applyAlignment="1">
      <alignment horizontal="center" vertical="center" wrapText="1"/>
    </xf>
    <xf numFmtId="2" fontId="29" fillId="6" borderId="0" xfId="0" applyNumberFormat="1" applyFont="1" applyFill="1" applyAlignment="1">
      <alignment horizontal="center"/>
    </xf>
    <xf numFmtId="0" fontId="29" fillId="6" borderId="0" xfId="0" applyFont="1" applyFill="1" applyAlignment="1">
      <alignment horizontal="center"/>
    </xf>
    <xf numFmtId="0" fontId="38" fillId="0" borderId="0" xfId="0" applyFont="1"/>
    <xf numFmtId="0" fontId="48" fillId="0" borderId="0" xfId="0" applyFont="1" applyAlignment="1">
      <alignment horizontal="center"/>
    </xf>
    <xf numFmtId="0" fontId="9" fillId="6" borderId="0" xfId="0" applyFont="1" applyFill="1"/>
    <xf numFmtId="0" fontId="38" fillId="6" borderId="0" xfId="0" applyFont="1" applyFill="1"/>
    <xf numFmtId="0" fontId="37" fillId="0" borderId="0" xfId="0" applyFont="1"/>
    <xf numFmtId="0" fontId="58" fillId="0" borderId="0" xfId="0" applyFont="1"/>
    <xf numFmtId="0" fontId="23" fillId="5" borderId="14" xfId="0" applyFont="1" applyFill="1" applyBorder="1" applyAlignment="1">
      <alignment horizontal="center" vertical="center" wrapText="1"/>
    </xf>
    <xf numFmtId="0" fontId="23" fillId="5" borderId="67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2" fontId="85" fillId="6" borderId="16" xfId="0" applyNumberFormat="1" applyFont="1" applyFill="1" applyBorder="1" applyAlignment="1">
      <alignment horizontal="center" vertical="top" wrapText="1"/>
    </xf>
    <xf numFmtId="2" fontId="78" fillId="0" borderId="16" xfId="0" applyNumberFormat="1" applyFont="1" applyBorder="1" applyAlignment="1">
      <alignment horizontal="center"/>
    </xf>
    <xf numFmtId="2" fontId="78" fillId="0" borderId="17" xfId="0" applyNumberFormat="1" applyFont="1" applyBorder="1" applyAlignment="1">
      <alignment horizontal="center"/>
    </xf>
    <xf numFmtId="2" fontId="78" fillId="0" borderId="70" xfId="0" applyNumberFormat="1" applyFont="1" applyBorder="1" applyAlignment="1">
      <alignment horizontal="center"/>
    </xf>
    <xf numFmtId="2" fontId="78" fillId="0" borderId="2" xfId="0" applyNumberFormat="1" applyFont="1" applyBorder="1" applyAlignment="1">
      <alignment horizontal="center"/>
    </xf>
    <xf numFmtId="2" fontId="78" fillId="0" borderId="5" xfId="0" applyNumberFormat="1" applyFont="1" applyBorder="1" applyAlignment="1">
      <alignment horizontal="center"/>
    </xf>
    <xf numFmtId="2" fontId="78" fillId="6" borderId="1" xfId="0" applyNumberFormat="1" applyFont="1" applyFill="1" applyBorder="1" applyAlignment="1">
      <alignment horizontal="center" wrapText="1"/>
    </xf>
    <xf numFmtId="2" fontId="78" fillId="6" borderId="16" xfId="0" applyNumberFormat="1" applyFont="1" applyFill="1" applyBorder="1" applyAlignment="1">
      <alignment horizontal="center" wrapText="1"/>
    </xf>
    <xf numFmtId="1" fontId="78" fillId="6" borderId="16" xfId="0" applyNumberFormat="1" applyFont="1" applyFill="1" applyBorder="1" applyAlignment="1">
      <alignment horizontal="center" wrapText="1"/>
    </xf>
    <xf numFmtId="0" fontId="19" fillId="0" borderId="37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164" fontId="14" fillId="0" borderId="22" xfId="0" applyNumberFormat="1" applyFont="1" applyBorder="1" applyAlignment="1">
      <alignment horizontal="center" wrapText="1"/>
    </xf>
    <xf numFmtId="164" fontId="24" fillId="0" borderId="62" xfId="0" applyNumberFormat="1" applyFont="1" applyBorder="1" applyAlignment="1">
      <alignment horizontal="center" vertical="center" wrapText="1"/>
    </xf>
    <xf numFmtId="2" fontId="78" fillId="8" borderId="48" xfId="0" applyNumberFormat="1" applyFont="1" applyFill="1" applyBorder="1" applyAlignment="1">
      <alignment horizontal="center" wrapText="1"/>
    </xf>
    <xf numFmtId="1" fontId="78" fillId="8" borderId="22" xfId="0" applyNumberFormat="1" applyFont="1" applyFill="1" applyBorder="1" applyAlignment="1">
      <alignment horizontal="center" wrapText="1"/>
    </xf>
    <xf numFmtId="0" fontId="92" fillId="0" borderId="62" xfId="0" applyFont="1" applyBorder="1" applyAlignment="1">
      <alignment horizontal="center" vertical="center" wrapText="1"/>
    </xf>
    <xf numFmtId="0" fontId="34" fillId="6" borderId="12" xfId="0" applyFont="1" applyFill="1" applyBorder="1" applyAlignment="1">
      <alignment horizontal="left" wrapText="1"/>
    </xf>
    <xf numFmtId="0" fontId="23" fillId="6" borderId="23" xfId="0" applyFont="1" applyFill="1" applyBorder="1" applyAlignment="1">
      <alignment horizontal="center" vertical="center" wrapText="1"/>
    </xf>
    <xf numFmtId="1" fontId="78" fillId="6" borderId="23" xfId="0" applyNumberFormat="1" applyFont="1" applyFill="1" applyBorder="1" applyAlignment="1">
      <alignment horizontal="center" wrapText="1"/>
    </xf>
    <xf numFmtId="2" fontId="19" fillId="12" borderId="1" xfId="0" applyNumberFormat="1" applyFont="1" applyFill="1" applyBorder="1" applyAlignment="1">
      <alignment horizontal="center" vertical="center" wrapText="1"/>
    </xf>
    <xf numFmtId="2" fontId="78" fillId="10" borderId="1" xfId="0" applyNumberFormat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wrapText="1"/>
    </xf>
    <xf numFmtId="0" fontId="13" fillId="0" borderId="36" xfId="0" applyFont="1" applyBorder="1" applyAlignment="1">
      <alignment horizontal="left"/>
    </xf>
    <xf numFmtId="164" fontId="23" fillId="6" borderId="1" xfId="0" applyNumberFormat="1" applyFont="1" applyFill="1" applyBorder="1" applyAlignment="1">
      <alignment horizontal="center" vertical="center" wrapText="1"/>
    </xf>
    <xf numFmtId="2" fontId="87" fillId="6" borderId="1" xfId="3" applyNumberFormat="1" applyFont="1" applyFill="1" applyBorder="1" applyAlignment="1">
      <alignment horizontal="center" vertical="center" wrapText="1" readingOrder="1"/>
    </xf>
    <xf numFmtId="2" fontId="87" fillId="6" borderId="16" xfId="3" applyNumberFormat="1" applyFont="1" applyFill="1" applyBorder="1" applyAlignment="1">
      <alignment horizontal="center" vertical="center" wrapText="1" readingOrder="1"/>
    </xf>
    <xf numFmtId="2" fontId="87" fillId="6" borderId="2" xfId="3" applyNumberFormat="1" applyFont="1" applyFill="1" applyBorder="1" applyAlignment="1">
      <alignment horizontal="center" vertical="center" wrapText="1" readingOrder="1"/>
    </xf>
    <xf numFmtId="0" fontId="87" fillId="6" borderId="1" xfId="3" applyFont="1" applyFill="1" applyBorder="1" applyAlignment="1">
      <alignment horizontal="center" vertical="center" wrapText="1" readingOrder="1"/>
    </xf>
    <xf numFmtId="0" fontId="87" fillId="6" borderId="16" xfId="3" applyFont="1" applyFill="1" applyBorder="1" applyAlignment="1">
      <alignment horizontal="center" vertical="center" wrapText="1" readingOrder="1"/>
    </xf>
    <xf numFmtId="0" fontId="87" fillId="6" borderId="2" xfId="3" applyFont="1" applyFill="1" applyBorder="1" applyAlignment="1">
      <alignment horizontal="center" vertical="center" wrapText="1" readingOrder="1"/>
    </xf>
    <xf numFmtId="2" fontId="22" fillId="0" borderId="1" xfId="0" applyNumberFormat="1" applyFont="1" applyBorder="1" applyAlignment="1">
      <alignment horizontal="center" wrapText="1"/>
    </xf>
    <xf numFmtId="2" fontId="34" fillId="6" borderId="1" xfId="0" applyNumberFormat="1" applyFont="1" applyFill="1" applyBorder="1" applyAlignment="1">
      <alignment horizontal="center" vertical="center" wrapText="1"/>
    </xf>
    <xf numFmtId="2" fontId="22" fillId="6" borderId="1" xfId="0" applyNumberFormat="1" applyFont="1" applyFill="1" applyBorder="1" applyAlignment="1">
      <alignment horizontal="center" wrapText="1"/>
    </xf>
    <xf numFmtId="2" fontId="22" fillId="0" borderId="16" xfId="0" applyNumberFormat="1" applyFont="1" applyBorder="1" applyAlignment="1">
      <alignment horizontal="center" wrapText="1"/>
    </xf>
    <xf numFmtId="2" fontId="88" fillId="6" borderId="16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wrapText="1"/>
    </xf>
    <xf numFmtId="3" fontId="51" fillId="6" borderId="1" xfId="0" applyNumberFormat="1" applyFont="1" applyFill="1" applyBorder="1" applyAlignment="1">
      <alignment horizontal="center" wrapText="1"/>
    </xf>
    <xf numFmtId="0" fontId="66" fillId="6" borderId="1" xfId="0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wrapText="1"/>
    </xf>
    <xf numFmtId="3" fontId="51" fillId="0" borderId="1" xfId="0" applyNumberFormat="1" applyFont="1" applyBorder="1" applyAlignment="1">
      <alignment horizontal="center" wrapText="1"/>
    </xf>
    <xf numFmtId="0" fontId="19" fillId="6" borderId="11" xfId="0" applyFont="1" applyFill="1" applyBorder="1" applyAlignment="1">
      <alignment horizontal="center" vertical="center"/>
    </xf>
    <xf numFmtId="3" fontId="22" fillId="6" borderId="16" xfId="0" applyNumberFormat="1" applyFont="1" applyFill="1" applyBorder="1" applyAlignment="1">
      <alignment horizontal="center" wrapText="1"/>
    </xf>
    <xf numFmtId="3" fontId="51" fillId="6" borderId="16" xfId="0" applyNumberFormat="1" applyFont="1" applyFill="1" applyBorder="1" applyAlignment="1">
      <alignment horizontal="center" wrapText="1"/>
    </xf>
    <xf numFmtId="3" fontId="51" fillId="6" borderId="17" xfId="0" applyNumberFormat="1" applyFont="1" applyFill="1" applyBorder="1" applyAlignment="1">
      <alignment horizontal="center" wrapText="1"/>
    </xf>
    <xf numFmtId="0" fontId="19" fillId="6" borderId="3" xfId="0" applyFont="1" applyFill="1" applyBorder="1" applyAlignment="1">
      <alignment horizontal="center" vertical="center"/>
    </xf>
    <xf numFmtId="3" fontId="51" fillId="6" borderId="70" xfId="0" applyNumberFormat="1" applyFont="1" applyFill="1" applyBorder="1" applyAlignment="1">
      <alignment horizontal="center" wrapText="1"/>
    </xf>
    <xf numFmtId="3" fontId="51" fillId="0" borderId="70" xfId="0" applyNumberFormat="1" applyFont="1" applyBorder="1" applyAlignment="1">
      <alignment horizontal="center" wrapText="1"/>
    </xf>
    <xf numFmtId="0" fontId="66" fillId="6" borderId="70" xfId="0" applyFont="1" applyFill="1" applyBorder="1" applyAlignment="1">
      <alignment horizontal="center" vertical="center"/>
    </xf>
    <xf numFmtId="0" fontId="66" fillId="6" borderId="70" xfId="0" applyFont="1" applyFill="1" applyBorder="1" applyAlignment="1">
      <alignment horizontal="center"/>
    </xf>
    <xf numFmtId="0" fontId="19" fillId="6" borderId="4" xfId="0" applyFont="1" applyFill="1" applyBorder="1" applyAlignment="1">
      <alignment horizontal="center" vertical="center"/>
    </xf>
    <xf numFmtId="3" fontId="22" fillId="6" borderId="2" xfId="0" applyNumberFormat="1" applyFont="1" applyFill="1" applyBorder="1" applyAlignment="1">
      <alignment horizontal="center" wrapText="1"/>
    </xf>
    <xf numFmtId="3" fontId="51" fillId="6" borderId="2" xfId="0" applyNumberFormat="1" applyFont="1" applyFill="1" applyBorder="1" applyAlignment="1">
      <alignment horizontal="center" wrapText="1"/>
    </xf>
    <xf numFmtId="3" fontId="51" fillId="6" borderId="5" xfId="0" applyNumberFormat="1" applyFont="1" applyFill="1" applyBorder="1" applyAlignment="1">
      <alignment horizontal="center" wrapText="1"/>
    </xf>
    <xf numFmtId="3" fontId="24" fillId="6" borderId="1" xfId="0" applyNumberFormat="1" applyFont="1" applyFill="1" applyBorder="1" applyAlignment="1">
      <alignment horizontal="center" wrapText="1"/>
    </xf>
    <xf numFmtId="0" fontId="73" fillId="0" borderId="11" xfId="0" applyFont="1" applyBorder="1"/>
    <xf numFmtId="3" fontId="24" fillId="6" borderId="16" xfId="0" applyNumberFormat="1" applyFont="1" applyFill="1" applyBorder="1" applyAlignment="1">
      <alignment horizontal="center" wrapText="1"/>
    </xf>
    <xf numFmtId="0" fontId="73" fillId="0" borderId="3" xfId="0" applyFont="1" applyBorder="1"/>
    <xf numFmtId="0" fontId="73" fillId="0" borderId="4" xfId="0" applyFont="1" applyBorder="1"/>
    <xf numFmtId="3" fontId="24" fillId="6" borderId="2" xfId="0" applyNumberFormat="1" applyFont="1" applyFill="1" applyBorder="1" applyAlignment="1">
      <alignment horizontal="center" wrapText="1"/>
    </xf>
    <xf numFmtId="3" fontId="25" fillId="6" borderId="56" xfId="0" applyNumberFormat="1" applyFont="1" applyFill="1" applyBorder="1" applyAlignment="1">
      <alignment horizontal="left" wrapText="1"/>
    </xf>
    <xf numFmtId="3" fontId="26" fillId="6" borderId="56" xfId="0" applyNumberFormat="1" applyFont="1" applyFill="1" applyBorder="1" applyAlignment="1">
      <alignment horizontal="left" wrapText="1"/>
    </xf>
    <xf numFmtId="3" fontId="14" fillId="6" borderId="56" xfId="0" applyNumberFormat="1" applyFont="1" applyFill="1" applyBorder="1" applyAlignment="1">
      <alignment horizontal="left" wrapText="1"/>
    </xf>
    <xf numFmtId="3" fontId="19" fillId="6" borderId="36" xfId="0" applyNumberFormat="1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/>
    </xf>
    <xf numFmtId="2" fontId="22" fillId="6" borderId="16" xfId="0" applyNumberFormat="1" applyFont="1" applyFill="1" applyBorder="1" applyAlignment="1">
      <alignment horizontal="center" wrapText="1"/>
    </xf>
    <xf numFmtId="0" fontId="23" fillId="0" borderId="6" xfId="0" applyFont="1" applyBorder="1" applyAlignment="1">
      <alignment horizontal="left"/>
    </xf>
    <xf numFmtId="0" fontId="3" fillId="6" borderId="1" xfId="0" applyFont="1" applyFill="1" applyBorder="1" applyAlignment="1">
      <alignment horizontal="center" vertical="center"/>
    </xf>
    <xf numFmtId="0" fontId="90" fillId="6" borderId="1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1" fillId="10" borderId="62" xfId="0" applyFont="1" applyFill="1" applyBorder="1" applyAlignment="1">
      <alignment horizontal="center" vertical="center" wrapText="1"/>
    </xf>
    <xf numFmtId="0" fontId="31" fillId="10" borderId="37" xfId="0" applyFont="1" applyFill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62" fillId="0" borderId="16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/>
    </xf>
    <xf numFmtId="0" fontId="90" fillId="6" borderId="16" xfId="0" applyFont="1" applyFill="1" applyBorder="1" applyAlignment="1">
      <alignment horizontal="center" vertical="center"/>
    </xf>
    <xf numFmtId="0" fontId="90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49" fontId="31" fillId="6" borderId="11" xfId="0" applyNumberFormat="1" applyFont="1" applyFill="1" applyBorder="1" applyAlignment="1">
      <alignment wrapText="1"/>
    </xf>
    <xf numFmtId="0" fontId="31" fillId="6" borderId="16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/>
    </xf>
    <xf numFmtId="49" fontId="31" fillId="6" borderId="3" xfId="0" applyNumberFormat="1" applyFont="1" applyFill="1" applyBorder="1" applyAlignment="1">
      <alignment wrapText="1"/>
    </xf>
    <xf numFmtId="49" fontId="31" fillId="6" borderId="4" xfId="0" applyNumberFormat="1" applyFont="1" applyFill="1" applyBorder="1" applyAlignment="1">
      <alignment wrapText="1"/>
    </xf>
    <xf numFmtId="0" fontId="3" fillId="6" borderId="2" xfId="0" applyFont="1" applyFill="1" applyBorder="1" applyAlignment="1">
      <alignment horizontal="center"/>
    </xf>
    <xf numFmtId="0" fontId="31" fillId="10" borderId="22" xfId="0" applyFont="1" applyFill="1" applyBorder="1" applyAlignment="1">
      <alignment horizontal="center" vertical="center"/>
    </xf>
    <xf numFmtId="0" fontId="31" fillId="10" borderId="62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90" fillId="10" borderId="46" xfId="0" applyFont="1" applyFill="1" applyBorder="1" applyAlignment="1">
      <alignment horizontal="center"/>
    </xf>
    <xf numFmtId="0" fontId="18" fillId="0" borderId="5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90" fillId="6" borderId="23" xfId="0" applyFont="1" applyFill="1" applyBorder="1" applyAlignment="1">
      <alignment horizontal="center"/>
    </xf>
    <xf numFmtId="49" fontId="31" fillId="6" borderId="11" xfId="0" applyNumberFormat="1" applyFont="1" applyFill="1" applyBorder="1" applyAlignment="1">
      <alignment vertical="center" wrapText="1"/>
    </xf>
    <xf numFmtId="49" fontId="31" fillId="6" borderId="3" xfId="0" applyNumberFormat="1" applyFont="1" applyFill="1" applyBorder="1" applyAlignment="1">
      <alignment vertical="center" wrapText="1"/>
    </xf>
    <xf numFmtId="0" fontId="78" fillId="6" borderId="1" xfId="0" applyFont="1" applyFill="1" applyBorder="1" applyAlignment="1">
      <alignment vertical="center" wrapText="1"/>
    </xf>
    <xf numFmtId="0" fontId="78" fillId="6" borderId="2" xfId="0" applyFont="1" applyFill="1" applyBorder="1" applyAlignment="1">
      <alignment vertical="center" wrapText="1"/>
    </xf>
    <xf numFmtId="0" fontId="35" fillId="6" borderId="1" xfId="0" applyFont="1" applyFill="1" applyBorder="1" applyAlignment="1">
      <alignment horizontal="center"/>
    </xf>
    <xf numFmtId="165" fontId="41" fillId="6" borderId="1" xfId="0" applyNumberFormat="1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horizontal="center"/>
    </xf>
    <xf numFmtId="165" fontId="41" fillId="6" borderId="23" xfId="0" applyNumberFormat="1" applyFont="1" applyFill="1" applyBorder="1" applyAlignment="1">
      <alignment horizontal="center" vertical="center" wrapText="1"/>
    </xf>
    <xf numFmtId="2" fontId="23" fillId="6" borderId="1" xfId="0" applyNumberFormat="1" applyFont="1" applyFill="1" applyBorder="1" applyAlignment="1">
      <alignment horizontal="center" vertical="center" wrapText="1"/>
    </xf>
    <xf numFmtId="0" fontId="35" fillId="6" borderId="16" xfId="0" applyFont="1" applyFill="1" applyBorder="1" applyAlignment="1">
      <alignment horizontal="center"/>
    </xf>
    <xf numFmtId="2" fontId="23" fillId="6" borderId="16" xfId="0" applyNumberFormat="1" applyFont="1" applyFill="1" applyBorder="1" applyAlignment="1">
      <alignment horizontal="center" vertical="center" wrapText="1"/>
    </xf>
    <xf numFmtId="0" fontId="46" fillId="6" borderId="2" xfId="0" applyFont="1" applyFill="1" applyBorder="1" applyAlignment="1">
      <alignment horizontal="center" vertical="center"/>
    </xf>
    <xf numFmtId="165" fontId="41" fillId="6" borderId="2" xfId="0" applyNumberFormat="1" applyFont="1" applyFill="1" applyBorder="1" applyAlignment="1">
      <alignment horizontal="center" vertical="center" wrapText="1"/>
    </xf>
    <xf numFmtId="0" fontId="23" fillId="10" borderId="37" xfId="0" applyFont="1" applyFill="1" applyBorder="1" applyAlignment="1">
      <alignment horizontal="center" vertical="center" wrapText="1"/>
    </xf>
    <xf numFmtId="0" fontId="13" fillId="10" borderId="37" xfId="0" applyFont="1" applyFill="1" applyBorder="1" applyAlignment="1">
      <alignment horizontal="center" vertical="center" wrapText="1"/>
    </xf>
    <xf numFmtId="0" fontId="92" fillId="10" borderId="62" xfId="0" applyFont="1" applyFill="1" applyBorder="1" applyAlignment="1">
      <alignment horizontal="center" vertical="center" wrapText="1"/>
    </xf>
    <xf numFmtId="0" fontId="26" fillId="6" borderId="23" xfId="0" applyFont="1" applyFill="1" applyBorder="1" applyAlignment="1">
      <alignment vertical="top" wrapText="1"/>
    </xf>
    <xf numFmtId="0" fontId="46" fillId="6" borderId="23" xfId="0" applyFont="1" applyFill="1" applyBorder="1" applyAlignment="1">
      <alignment horizontal="center" vertical="center"/>
    </xf>
    <xf numFmtId="0" fontId="13" fillId="10" borderId="22" xfId="0" applyFont="1" applyFill="1" applyBorder="1" applyAlignment="1">
      <alignment horizontal="center" vertical="center" wrapText="1"/>
    </xf>
    <xf numFmtId="0" fontId="92" fillId="10" borderId="53" xfId="0" applyFont="1" applyFill="1" applyBorder="1" applyAlignment="1">
      <alignment horizontal="center" vertical="center" wrapText="1"/>
    </xf>
    <xf numFmtId="0" fontId="47" fillId="6" borderId="1" xfId="0" applyFont="1" applyFill="1" applyBorder="1" applyAlignment="1">
      <alignment horizontal="center" vertical="center"/>
    </xf>
    <xf numFmtId="0" fontId="47" fillId="6" borderId="16" xfId="0" applyFont="1" applyFill="1" applyBorder="1" applyAlignment="1">
      <alignment horizontal="center" vertical="center"/>
    </xf>
    <xf numFmtId="165" fontId="41" fillId="6" borderId="16" xfId="0" applyNumberFormat="1" applyFont="1" applyFill="1" applyBorder="1" applyAlignment="1">
      <alignment horizontal="center" vertical="center" wrapText="1"/>
    </xf>
    <xf numFmtId="0" fontId="47" fillId="6" borderId="2" xfId="0" applyFont="1" applyFill="1" applyBorder="1" applyAlignment="1">
      <alignment horizontal="center" vertical="center"/>
    </xf>
    <xf numFmtId="0" fontId="24" fillId="6" borderId="16" xfId="0" applyFont="1" applyFill="1" applyBorder="1" applyAlignment="1">
      <alignment vertical="top" wrapText="1"/>
    </xf>
    <xf numFmtId="0" fontId="23" fillId="5" borderId="2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0" fontId="19" fillId="12" borderId="0" xfId="0" applyFont="1" applyFill="1" applyAlignment="1">
      <alignment horizontal="left" vertical="center"/>
    </xf>
    <xf numFmtId="0" fontId="19" fillId="10" borderId="0" xfId="0" applyFont="1" applyFill="1" applyAlignment="1">
      <alignment horizontal="left"/>
    </xf>
    <xf numFmtId="0" fontId="19" fillId="10" borderId="0" xfId="0" applyFont="1" applyFill="1"/>
    <xf numFmtId="0" fontId="20" fillId="10" borderId="0" xfId="0" applyFont="1" applyFill="1"/>
    <xf numFmtId="0" fontId="21" fillId="6" borderId="0" xfId="0" applyFont="1" applyFill="1" applyAlignment="1">
      <alignment horizontal="left"/>
    </xf>
    <xf numFmtId="0" fontId="20" fillId="6" borderId="0" xfId="0" applyFont="1" applyFill="1"/>
    <xf numFmtId="0" fontId="43" fillId="6" borderId="0" xfId="0" applyFont="1" applyFill="1" applyAlignment="1">
      <alignment horizontal="left"/>
    </xf>
    <xf numFmtId="0" fontId="50" fillId="6" borderId="0" xfId="0" applyFont="1" applyFill="1" applyAlignment="1">
      <alignment horizontal="left" vertical="center"/>
    </xf>
    <xf numFmtId="1" fontId="78" fillId="6" borderId="16" xfId="0" applyNumberFormat="1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center" vertical="center" wrapText="1"/>
    </xf>
    <xf numFmtId="0" fontId="23" fillId="6" borderId="23" xfId="0" applyFont="1" applyFill="1" applyBorder="1" applyAlignment="1">
      <alignment horizontal="center" wrapText="1"/>
    </xf>
    <xf numFmtId="164" fontId="24" fillId="6" borderId="23" xfId="0" applyNumberFormat="1" applyFont="1" applyFill="1" applyBorder="1" applyAlignment="1">
      <alignment horizontal="center" wrapText="1"/>
    </xf>
    <xf numFmtId="0" fontId="84" fillId="6" borderId="1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wrapText="1"/>
    </xf>
    <xf numFmtId="164" fontId="24" fillId="6" borderId="1" xfId="0" applyNumberFormat="1" applyFont="1" applyFill="1" applyBorder="1" applyAlignment="1">
      <alignment horizontal="center" wrapText="1"/>
    </xf>
    <xf numFmtId="0" fontId="23" fillId="6" borderId="2" xfId="0" applyFont="1" applyFill="1" applyBorder="1" applyAlignment="1">
      <alignment horizontal="center" wrapText="1"/>
    </xf>
    <xf numFmtId="164" fontId="24" fillId="6" borderId="2" xfId="0" applyNumberFormat="1" applyFont="1" applyFill="1" applyBorder="1" applyAlignment="1">
      <alignment horizontal="center" wrapText="1"/>
    </xf>
    <xf numFmtId="0" fontId="19" fillId="0" borderId="35" xfId="0" applyFont="1" applyBorder="1" applyAlignment="1">
      <alignment horizontal="left" vertical="center"/>
    </xf>
    <xf numFmtId="0" fontId="31" fillId="0" borderId="56" xfId="0" applyFont="1" applyBorder="1" applyAlignment="1">
      <alignment horizontal="center" vertical="center"/>
    </xf>
    <xf numFmtId="0" fontId="3" fillId="0" borderId="56" xfId="0" applyFont="1" applyBorder="1"/>
    <xf numFmtId="0" fontId="3" fillId="0" borderId="36" xfId="0" applyFont="1" applyBorder="1"/>
    <xf numFmtId="0" fontId="23" fillId="6" borderId="16" xfId="0" applyFont="1" applyFill="1" applyBorder="1" applyAlignment="1">
      <alignment horizontal="center" wrapText="1"/>
    </xf>
    <xf numFmtId="164" fontId="24" fillId="6" borderId="16" xfId="0" applyNumberFormat="1" applyFont="1" applyFill="1" applyBorder="1" applyAlignment="1">
      <alignment horizontal="center" wrapText="1"/>
    </xf>
    <xf numFmtId="0" fontId="23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164" fontId="24" fillId="0" borderId="23" xfId="0" applyNumberFormat="1" applyFont="1" applyBorder="1" applyAlignment="1">
      <alignment horizontal="center" wrapText="1"/>
    </xf>
    <xf numFmtId="164" fontId="24" fillId="0" borderId="23" xfId="0" applyNumberFormat="1" applyFont="1" applyBorder="1" applyAlignment="1">
      <alignment horizontal="center" vertical="center" wrapText="1"/>
    </xf>
    <xf numFmtId="0" fontId="49" fillId="10" borderId="0" xfId="0" applyFont="1" applyFill="1"/>
    <xf numFmtId="0" fontId="50" fillId="6" borderId="0" xfId="0" applyFont="1" applyFill="1" applyAlignment="1">
      <alignment horizontal="center" vertical="center"/>
    </xf>
    <xf numFmtId="0" fontId="23" fillId="6" borderId="0" xfId="0" applyFont="1" applyFill="1"/>
    <xf numFmtId="0" fontId="23" fillId="6" borderId="0" xfId="0" applyFont="1" applyFill="1" applyAlignment="1">
      <alignment horizontal="left"/>
    </xf>
    <xf numFmtId="0" fontId="39" fillId="6" borderId="0" xfId="0" applyFont="1" applyFill="1" applyAlignment="1">
      <alignment horizontal="center" vertical="center"/>
    </xf>
    <xf numFmtId="0" fontId="23" fillId="5" borderId="10" xfId="0" applyFont="1" applyFill="1" applyBorder="1" applyAlignment="1">
      <alignment horizont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/>
    </xf>
    <xf numFmtId="0" fontId="23" fillId="5" borderId="57" xfId="0" applyFont="1" applyFill="1" applyBorder="1" applyAlignment="1">
      <alignment horizontal="center" vertical="center" wrapText="1"/>
    </xf>
    <xf numFmtId="0" fontId="24" fillId="5" borderId="39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9" fillId="5" borderId="18" xfId="0" applyFont="1" applyFill="1" applyBorder="1" applyAlignment="1">
      <alignment horizontal="center" vertical="center" wrapText="1"/>
    </xf>
    <xf numFmtId="0" fontId="23" fillId="5" borderId="33" xfId="0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19" fillId="0" borderId="50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07" fillId="6" borderId="0" xfId="0" applyFont="1" applyFill="1" applyAlignment="1">
      <alignment horizontal="left" vertical="center"/>
    </xf>
    <xf numFmtId="2" fontId="78" fillId="0" borderId="45" xfId="0" applyNumberFormat="1" applyFont="1" applyBorder="1" applyAlignment="1">
      <alignment horizontal="center"/>
    </xf>
    <xf numFmtId="2" fontId="78" fillId="0" borderId="21" xfId="0" applyNumberFormat="1" applyFont="1" applyBorder="1" applyAlignment="1">
      <alignment horizontal="center"/>
    </xf>
    <xf numFmtId="2" fontId="78" fillId="0" borderId="63" xfId="0" applyNumberFormat="1" applyFont="1" applyBorder="1" applyAlignment="1">
      <alignment horizontal="center"/>
    </xf>
    <xf numFmtId="2" fontId="78" fillId="0" borderId="11" xfId="0" applyNumberFormat="1" applyFont="1" applyBorder="1" applyAlignment="1">
      <alignment horizontal="center"/>
    </xf>
    <xf numFmtId="2" fontId="78" fillId="0" borderId="3" xfId="0" applyNumberFormat="1" applyFont="1" applyBorder="1" applyAlignment="1">
      <alignment horizontal="center"/>
    </xf>
    <xf numFmtId="2" fontId="78" fillId="0" borderId="4" xfId="0" applyNumberFormat="1" applyFont="1" applyBorder="1" applyAlignment="1">
      <alignment horizontal="center"/>
    </xf>
    <xf numFmtId="2" fontId="86" fillId="14" borderId="16" xfId="3" applyNumberFormat="1" applyFont="1" applyFill="1" applyBorder="1" applyAlignment="1">
      <alignment horizontal="center" vertical="center" wrapText="1" readingOrder="1"/>
    </xf>
    <xf numFmtId="0" fontId="86" fillId="14" borderId="16" xfId="3" applyFont="1" applyFill="1" applyBorder="1" applyAlignment="1">
      <alignment horizontal="center" vertical="center" wrapText="1" readingOrder="1"/>
    </xf>
    <xf numFmtId="2" fontId="86" fillId="14" borderId="10" xfId="3" applyNumberFormat="1" applyFont="1" applyFill="1" applyBorder="1" applyAlignment="1">
      <alignment horizontal="center" vertical="center" wrapText="1" readingOrder="1"/>
    </xf>
    <xf numFmtId="0" fontId="86" fillId="14" borderId="10" xfId="3" applyFont="1" applyFill="1" applyBorder="1" applyAlignment="1">
      <alignment horizontal="center" vertical="center" wrapText="1" readingOrder="1"/>
    </xf>
    <xf numFmtId="0" fontId="86" fillId="14" borderId="57" xfId="3" applyFont="1" applyFill="1" applyBorder="1" applyAlignment="1">
      <alignment horizontal="center" vertical="center" wrapText="1" readingOrder="1"/>
    </xf>
    <xf numFmtId="2" fontId="1" fillId="6" borderId="16" xfId="3" applyNumberFormat="1" applyFont="1" applyFill="1" applyBorder="1" applyAlignment="1">
      <alignment horizontal="center" vertical="center" wrapText="1" readingOrder="1"/>
    </xf>
    <xf numFmtId="0" fontId="1" fillId="6" borderId="16" xfId="3" applyFont="1" applyFill="1" applyBorder="1" applyAlignment="1">
      <alignment horizontal="center" vertical="center" wrapText="1" readingOrder="1"/>
    </xf>
    <xf numFmtId="2" fontId="52" fillId="6" borderId="16" xfId="3" applyNumberFormat="1" applyFont="1" applyFill="1" applyBorder="1" applyAlignment="1">
      <alignment horizontal="center" vertical="center" wrapText="1" readingOrder="1"/>
    </xf>
    <xf numFmtId="1" fontId="1" fillId="6" borderId="16" xfId="3" applyNumberFormat="1" applyFont="1" applyFill="1" applyBorder="1" applyAlignment="1">
      <alignment horizontal="center" vertical="center" wrapText="1" readingOrder="1"/>
    </xf>
    <xf numFmtId="1" fontId="52" fillId="6" borderId="16" xfId="3" applyNumberFormat="1" applyFont="1" applyFill="1" applyBorder="1" applyAlignment="1">
      <alignment horizontal="center" vertical="center" wrapText="1" readingOrder="1"/>
    </xf>
    <xf numFmtId="2" fontId="1" fillId="6" borderId="1" xfId="3" applyNumberFormat="1" applyFont="1" applyFill="1" applyBorder="1" applyAlignment="1">
      <alignment horizontal="center" vertical="center" wrapText="1" readingOrder="1"/>
    </xf>
    <xf numFmtId="0" fontId="1" fillId="6" borderId="1" xfId="3" applyFont="1" applyFill="1" applyBorder="1" applyAlignment="1">
      <alignment horizontal="center" vertical="center" wrapText="1" readingOrder="1"/>
    </xf>
    <xf numFmtId="2" fontId="52" fillId="6" borderId="1" xfId="3" applyNumberFormat="1" applyFont="1" applyFill="1" applyBorder="1" applyAlignment="1">
      <alignment horizontal="center" vertical="center" wrapText="1" readingOrder="1"/>
    </xf>
    <xf numFmtId="1" fontId="1" fillId="6" borderId="1" xfId="3" applyNumberFormat="1" applyFont="1" applyFill="1" applyBorder="1" applyAlignment="1">
      <alignment horizontal="center" vertical="center" wrapText="1" readingOrder="1"/>
    </xf>
    <xf numFmtId="1" fontId="52" fillId="6" borderId="1" xfId="3" applyNumberFormat="1" applyFont="1" applyFill="1" applyBorder="1" applyAlignment="1">
      <alignment horizontal="center" vertical="center" wrapText="1" readingOrder="1"/>
    </xf>
    <xf numFmtId="2" fontId="1" fillId="6" borderId="2" xfId="3" applyNumberFormat="1" applyFont="1" applyFill="1" applyBorder="1" applyAlignment="1">
      <alignment horizontal="center" vertical="center" wrapText="1" readingOrder="1"/>
    </xf>
    <xf numFmtId="0" fontId="1" fillId="6" borderId="2" xfId="3" applyFont="1" applyFill="1" applyBorder="1" applyAlignment="1">
      <alignment horizontal="center" vertical="center" wrapText="1" readingOrder="1"/>
    </xf>
    <xf numFmtId="2" fontId="52" fillId="6" borderId="2" xfId="3" applyNumberFormat="1" applyFont="1" applyFill="1" applyBorder="1" applyAlignment="1">
      <alignment horizontal="center" vertical="center" wrapText="1" readingOrder="1"/>
    </xf>
    <xf numFmtId="1" fontId="1" fillId="6" borderId="2" xfId="3" applyNumberFormat="1" applyFont="1" applyFill="1" applyBorder="1" applyAlignment="1">
      <alignment horizontal="center" vertical="center" wrapText="1" readingOrder="1"/>
    </xf>
    <xf numFmtId="1" fontId="52" fillId="6" borderId="2" xfId="3" applyNumberFormat="1" applyFont="1" applyFill="1" applyBorder="1" applyAlignment="1">
      <alignment horizontal="center" vertical="center" wrapText="1" readingOrder="1"/>
    </xf>
    <xf numFmtId="2" fontId="105" fillId="0" borderId="16" xfId="3" applyNumberFormat="1" applyFont="1" applyBorder="1" applyAlignment="1">
      <alignment horizontal="center" vertical="center" wrapText="1" readingOrder="1"/>
    </xf>
    <xf numFmtId="0" fontId="105" fillId="0" borderId="16" xfId="3" applyFont="1" applyBorder="1" applyAlignment="1">
      <alignment horizontal="center" vertical="center" wrapText="1" readingOrder="1"/>
    </xf>
    <xf numFmtId="0" fontId="86" fillId="0" borderId="16" xfId="3" applyFont="1" applyBorder="1" applyAlignment="1">
      <alignment horizontal="center" vertical="center" wrapText="1" readingOrder="1"/>
    </xf>
    <xf numFmtId="2" fontId="105" fillId="0" borderId="1" xfId="3" applyNumberFormat="1" applyFont="1" applyBorder="1" applyAlignment="1">
      <alignment horizontal="center" vertical="center" wrapText="1" readingOrder="1"/>
    </xf>
    <xf numFmtId="0" fontId="105" fillId="0" borderId="1" xfId="3" applyFont="1" applyBorder="1" applyAlignment="1">
      <alignment horizontal="center" vertical="center" wrapText="1" readingOrder="1"/>
    </xf>
    <xf numFmtId="0" fontId="86" fillId="0" borderId="1" xfId="3" applyFont="1" applyBorder="1" applyAlignment="1">
      <alignment horizontal="center" vertical="center" wrapText="1" readingOrder="1"/>
    </xf>
    <xf numFmtId="2" fontId="105" fillId="6" borderId="1" xfId="3" applyNumberFormat="1" applyFont="1" applyFill="1" applyBorder="1" applyAlignment="1">
      <alignment horizontal="center" vertical="center" wrapText="1" readingOrder="1"/>
    </xf>
    <xf numFmtId="0" fontId="105" fillId="6" borderId="1" xfId="3" applyFont="1" applyFill="1" applyBorder="1" applyAlignment="1">
      <alignment horizontal="center" vertical="center" wrapText="1" readingOrder="1"/>
    </xf>
    <xf numFmtId="0" fontId="86" fillId="6" borderId="1" xfId="3" applyFont="1" applyFill="1" applyBorder="1" applyAlignment="1">
      <alignment horizontal="center" vertical="center" wrapText="1" readingOrder="1"/>
    </xf>
    <xf numFmtId="2" fontId="105" fillId="0" borderId="2" xfId="3" applyNumberFormat="1" applyFont="1" applyBorder="1" applyAlignment="1">
      <alignment horizontal="center" vertical="center" wrapText="1" readingOrder="1"/>
    </xf>
    <xf numFmtId="0" fontId="105" fillId="0" borderId="2" xfId="3" applyFont="1" applyBorder="1" applyAlignment="1">
      <alignment horizontal="center" vertical="center" wrapText="1" readingOrder="1"/>
    </xf>
    <xf numFmtId="0" fontId="86" fillId="0" borderId="2" xfId="3" applyFont="1" applyBorder="1" applyAlignment="1">
      <alignment horizontal="center" vertical="center" wrapText="1" readingOrder="1"/>
    </xf>
    <xf numFmtId="0" fontId="11" fillId="6" borderId="0" xfId="0" applyFont="1" applyFill="1"/>
    <xf numFmtId="0" fontId="13" fillId="6" borderId="0" xfId="0" applyFont="1" applyFill="1" applyAlignment="1">
      <alignment horizontal="left" vertical="center"/>
    </xf>
    <xf numFmtId="0" fontId="64" fillId="6" borderId="0" xfId="0" applyFont="1" applyFill="1" applyAlignment="1">
      <alignment horizontal="center"/>
    </xf>
    <xf numFmtId="0" fontId="14" fillId="0" borderId="45" xfId="0" applyFont="1" applyBorder="1" applyAlignment="1">
      <alignment horizontal="left"/>
    </xf>
    <xf numFmtId="0" fontId="21" fillId="0" borderId="21" xfId="0" applyFont="1" applyBorder="1" applyAlignment="1">
      <alignment vertical="center"/>
    </xf>
    <xf numFmtId="0" fontId="21" fillId="0" borderId="63" xfId="0" applyFont="1" applyBorder="1" applyAlignment="1">
      <alignment vertical="center"/>
    </xf>
    <xf numFmtId="0" fontId="14" fillId="0" borderId="45" xfId="0" applyFont="1" applyBorder="1" applyAlignment="1">
      <alignment horizontal="left" vertical="center"/>
    </xf>
    <xf numFmtId="0" fontId="14" fillId="6" borderId="45" xfId="0" applyFont="1" applyFill="1" applyBorder="1" applyAlignment="1">
      <alignment horizontal="left"/>
    </xf>
    <xf numFmtId="0" fontId="21" fillId="6" borderId="21" xfId="0" applyFont="1" applyFill="1" applyBorder="1" applyAlignment="1">
      <alignment vertical="center"/>
    </xf>
    <xf numFmtId="0" fontId="21" fillId="6" borderId="63" xfId="0" applyFont="1" applyFill="1" applyBorder="1" applyAlignment="1">
      <alignment vertical="center"/>
    </xf>
    <xf numFmtId="2" fontId="78" fillId="6" borderId="50" xfId="0" applyNumberFormat="1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 wrapText="1"/>
    </xf>
    <xf numFmtId="0" fontId="10" fillId="5" borderId="67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 wrapText="1"/>
    </xf>
    <xf numFmtId="0" fontId="31" fillId="5" borderId="37" xfId="0" applyFont="1" applyFill="1" applyBorder="1" applyAlignment="1">
      <alignment horizontal="center" vertical="center" wrapText="1"/>
    </xf>
    <xf numFmtId="0" fontId="10" fillId="5" borderId="62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42" fillId="6" borderId="16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42" fillId="6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 wrapText="1"/>
    </xf>
    <xf numFmtId="2" fontId="24" fillId="5" borderId="2" xfId="0" applyNumberFormat="1" applyFont="1" applyFill="1" applyBorder="1" applyAlignment="1">
      <alignment horizontal="center" wrapText="1"/>
    </xf>
    <xf numFmtId="2" fontId="22" fillId="5" borderId="2" xfId="0" applyNumberFormat="1" applyFont="1" applyFill="1" applyBorder="1" applyAlignment="1">
      <alignment horizontal="center" wrapText="1"/>
    </xf>
    <xf numFmtId="2" fontId="88" fillId="5" borderId="2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/>
    </xf>
    <xf numFmtId="0" fontId="25" fillId="5" borderId="21" xfId="0" applyFont="1" applyFill="1" applyBorder="1" applyAlignment="1">
      <alignment horizontal="left"/>
    </xf>
    <xf numFmtId="2" fontId="24" fillId="6" borderId="1" xfId="0" applyNumberFormat="1" applyFont="1" applyFill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wrapText="1"/>
    </xf>
    <xf numFmtId="0" fontId="19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2" fontId="88" fillId="6" borderId="10" xfId="0" applyNumberFormat="1" applyFont="1" applyFill="1" applyBorder="1" applyAlignment="1">
      <alignment horizontal="center" vertical="center" wrapText="1"/>
    </xf>
    <xf numFmtId="0" fontId="109" fillId="6" borderId="16" xfId="0" applyFont="1" applyFill="1" applyBorder="1" applyAlignment="1">
      <alignment horizontal="center" vertical="center"/>
    </xf>
    <xf numFmtId="0" fontId="109" fillId="6" borderId="1" xfId="0" applyFont="1" applyFill="1" applyBorder="1" applyAlignment="1">
      <alignment horizontal="center" vertical="center"/>
    </xf>
    <xf numFmtId="0" fontId="109" fillId="6" borderId="10" xfId="0" applyFont="1" applyFill="1" applyBorder="1" applyAlignment="1">
      <alignment horizontal="center" vertical="center"/>
    </xf>
    <xf numFmtId="0" fontId="109" fillId="6" borderId="22" xfId="0" applyFont="1" applyFill="1" applyBorder="1" applyAlignment="1">
      <alignment horizontal="center" vertical="center"/>
    </xf>
    <xf numFmtId="0" fontId="109" fillId="6" borderId="2" xfId="0" applyFont="1" applyFill="1" applyBorder="1" applyAlignment="1">
      <alignment horizontal="center" vertical="center"/>
    </xf>
    <xf numFmtId="0" fontId="109" fillId="6" borderId="6" xfId="0" applyFont="1" applyFill="1" applyBorder="1" applyAlignment="1">
      <alignment horizontal="center" vertical="center"/>
    </xf>
    <xf numFmtId="0" fontId="109" fillId="6" borderId="23" xfId="0" applyFont="1" applyFill="1" applyBorder="1" applyAlignment="1">
      <alignment horizontal="center" vertical="center"/>
    </xf>
    <xf numFmtId="0" fontId="109" fillId="6" borderId="17" xfId="0" applyFont="1" applyFill="1" applyBorder="1" applyAlignment="1">
      <alignment horizontal="center" vertical="center"/>
    </xf>
    <xf numFmtId="0" fontId="109" fillId="6" borderId="70" xfId="0" applyFont="1" applyFill="1" applyBorder="1" applyAlignment="1">
      <alignment horizontal="center" vertical="center"/>
    </xf>
    <xf numFmtId="0" fontId="109" fillId="6" borderId="57" xfId="0" applyFont="1" applyFill="1" applyBorder="1" applyAlignment="1">
      <alignment horizontal="center" vertical="center"/>
    </xf>
    <xf numFmtId="0" fontId="109" fillId="6" borderId="62" xfId="0" applyFont="1" applyFill="1" applyBorder="1" applyAlignment="1">
      <alignment horizontal="center" vertical="center"/>
    </xf>
    <xf numFmtId="0" fontId="109" fillId="6" borderId="5" xfId="0" applyFont="1" applyFill="1" applyBorder="1" applyAlignment="1">
      <alignment horizontal="center" vertical="center"/>
    </xf>
    <xf numFmtId="0" fontId="109" fillId="6" borderId="69" xfId="0" applyFont="1" applyFill="1" applyBorder="1" applyAlignment="1">
      <alignment horizontal="center" vertical="center"/>
    </xf>
    <xf numFmtId="0" fontId="109" fillId="6" borderId="67" xfId="0" applyFont="1" applyFill="1" applyBorder="1" applyAlignment="1">
      <alignment horizontal="center" vertical="center"/>
    </xf>
    <xf numFmtId="0" fontId="53" fillId="6" borderId="1" xfId="0" applyFont="1" applyFill="1" applyBorder="1" applyAlignment="1">
      <alignment horizontal="center" vertical="center" wrapText="1"/>
    </xf>
    <xf numFmtId="0" fontId="23" fillId="6" borderId="22" xfId="0" applyFont="1" applyFill="1" applyBorder="1" applyAlignment="1">
      <alignment horizontal="center" vertical="center" wrapText="1"/>
    </xf>
    <xf numFmtId="0" fontId="110" fillId="13" borderId="67" xfId="0" applyFont="1" applyFill="1" applyBorder="1" applyAlignment="1">
      <alignment horizontal="center" vertical="center"/>
    </xf>
    <xf numFmtId="1" fontId="29" fillId="6" borderId="17" xfId="0" applyNumberFormat="1" applyFont="1" applyFill="1" applyBorder="1" applyAlignment="1">
      <alignment horizontal="center" wrapText="1"/>
    </xf>
    <xf numFmtId="1" fontId="29" fillId="6" borderId="70" xfId="0" applyNumberFormat="1" applyFont="1" applyFill="1" applyBorder="1" applyAlignment="1">
      <alignment horizontal="center" wrapText="1"/>
    </xf>
    <xf numFmtId="1" fontId="29" fillId="6" borderId="5" xfId="0" applyNumberFormat="1" applyFont="1" applyFill="1" applyBorder="1" applyAlignment="1">
      <alignment horizontal="center" wrapText="1"/>
    </xf>
    <xf numFmtId="1" fontId="29" fillId="6" borderId="71" xfId="0" applyNumberFormat="1" applyFont="1" applyFill="1" applyBorder="1" applyAlignment="1">
      <alignment horizontal="center" wrapText="1"/>
    </xf>
    <xf numFmtId="1" fontId="29" fillId="6" borderId="62" xfId="0" applyNumberFormat="1" applyFont="1" applyFill="1" applyBorder="1" applyAlignment="1">
      <alignment horizontal="center" wrapText="1"/>
    </xf>
    <xf numFmtId="1" fontId="29" fillId="6" borderId="57" xfId="0" applyNumberFormat="1" applyFont="1" applyFill="1" applyBorder="1" applyAlignment="1">
      <alignment horizontal="center" wrapText="1"/>
    </xf>
    <xf numFmtId="1" fontId="29" fillId="6" borderId="67" xfId="0" applyNumberFormat="1" applyFont="1" applyFill="1" applyBorder="1" applyAlignment="1">
      <alignment horizontal="center" wrapText="1"/>
    </xf>
    <xf numFmtId="1" fontId="29" fillId="6" borderId="69" xfId="0" applyNumberFormat="1" applyFont="1" applyFill="1" applyBorder="1" applyAlignment="1">
      <alignment horizontal="center" wrapText="1"/>
    </xf>
    <xf numFmtId="2" fontId="29" fillId="6" borderId="17" xfId="0" applyNumberFormat="1" applyFont="1" applyFill="1" applyBorder="1" applyAlignment="1">
      <alignment horizontal="center" wrapText="1"/>
    </xf>
    <xf numFmtId="2" fontId="29" fillId="6" borderId="70" xfId="0" applyNumberFormat="1" applyFont="1" applyFill="1" applyBorder="1" applyAlignment="1">
      <alignment horizontal="center" wrapText="1"/>
    </xf>
    <xf numFmtId="2" fontId="29" fillId="6" borderId="5" xfId="0" applyNumberFormat="1" applyFont="1" applyFill="1" applyBorder="1" applyAlignment="1">
      <alignment horizontal="center" wrapText="1"/>
    </xf>
    <xf numFmtId="1" fontId="29" fillId="6" borderId="17" xfId="0" applyNumberFormat="1" applyFont="1" applyFill="1" applyBorder="1" applyAlignment="1">
      <alignment horizontal="center" vertical="center" wrapText="1"/>
    </xf>
    <xf numFmtId="1" fontId="29" fillId="6" borderId="70" xfId="0" applyNumberFormat="1" applyFont="1" applyFill="1" applyBorder="1" applyAlignment="1">
      <alignment horizontal="center" vertical="center" wrapText="1"/>
    </xf>
    <xf numFmtId="1" fontId="29" fillId="0" borderId="70" xfId="0" applyNumberFormat="1" applyFont="1" applyBorder="1" applyAlignment="1">
      <alignment horizontal="center" vertical="center" wrapText="1"/>
    </xf>
    <xf numFmtId="1" fontId="29" fillId="6" borderId="5" xfId="0" applyNumberFormat="1" applyFont="1" applyFill="1" applyBorder="1" applyAlignment="1">
      <alignment horizontal="center" vertical="center" wrapText="1"/>
    </xf>
    <xf numFmtId="2" fontId="29" fillId="0" borderId="16" xfId="0" applyNumberFormat="1" applyFont="1" applyBorder="1" applyAlignment="1">
      <alignment horizontal="center"/>
    </xf>
    <xf numFmtId="2" fontId="29" fillId="0" borderId="1" xfId="0" applyNumberFormat="1" applyFont="1" applyBorder="1" applyAlignment="1">
      <alignment horizontal="center"/>
    </xf>
    <xf numFmtId="2" fontId="29" fillId="0" borderId="2" xfId="0" applyNumberFormat="1" applyFont="1" applyBorder="1" applyAlignment="1">
      <alignment horizontal="center"/>
    </xf>
    <xf numFmtId="2" fontId="29" fillId="6" borderId="17" xfId="0" applyNumberFormat="1" applyFont="1" applyFill="1" applyBorder="1" applyAlignment="1">
      <alignment horizontal="center" vertical="center" wrapText="1"/>
    </xf>
    <xf numFmtId="2" fontId="29" fillId="6" borderId="5" xfId="0" applyNumberFormat="1" applyFont="1" applyFill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111" fillId="0" borderId="17" xfId="0" applyFont="1" applyBorder="1" applyAlignment="1">
      <alignment horizontal="center" vertical="center"/>
    </xf>
    <xf numFmtId="0" fontId="112" fillId="0" borderId="17" xfId="0" applyFont="1" applyBorder="1" applyAlignment="1">
      <alignment horizontal="center"/>
    </xf>
    <xf numFmtId="0" fontId="112" fillId="6" borderId="70" xfId="0" applyFont="1" applyFill="1" applyBorder="1" applyAlignment="1">
      <alignment horizontal="center"/>
    </xf>
    <xf numFmtId="0" fontId="112" fillId="6" borderId="70" xfId="0" applyFont="1" applyFill="1" applyBorder="1" applyAlignment="1">
      <alignment horizontal="center" vertical="center"/>
    </xf>
    <xf numFmtId="0" fontId="40" fillId="0" borderId="70" xfId="0" applyFont="1" applyBorder="1" applyAlignment="1">
      <alignment horizontal="center" vertical="center"/>
    </xf>
    <xf numFmtId="3" fontId="29" fillId="6" borderId="1" xfId="0" applyNumberFormat="1" applyFont="1" applyFill="1" applyBorder="1" applyAlignment="1">
      <alignment horizontal="center" wrapText="1"/>
    </xf>
    <xf numFmtId="0" fontId="112" fillId="6" borderId="1" xfId="0" applyFont="1" applyFill="1" applyBorder="1" applyAlignment="1">
      <alignment horizontal="center" vertical="center"/>
    </xf>
    <xf numFmtId="3" fontId="29" fillId="6" borderId="1" xfId="0" applyNumberFormat="1" applyFont="1" applyFill="1" applyBorder="1" applyAlignment="1">
      <alignment horizontal="center" vertical="center" wrapText="1"/>
    </xf>
    <xf numFmtId="0" fontId="112" fillId="6" borderId="1" xfId="0" applyFont="1" applyFill="1" applyBorder="1" applyAlignment="1">
      <alignment horizontal="center"/>
    </xf>
    <xf numFmtId="3" fontId="29" fillId="6" borderId="70" xfId="0" applyNumberFormat="1" applyFont="1" applyFill="1" applyBorder="1" applyAlignment="1">
      <alignment horizontal="center" wrapText="1"/>
    </xf>
    <xf numFmtId="3" fontId="29" fillId="6" borderId="5" xfId="0" applyNumberFormat="1" applyFont="1" applyFill="1" applyBorder="1" applyAlignment="1">
      <alignment horizontal="center" vertical="center" wrapText="1"/>
    </xf>
    <xf numFmtId="2" fontId="29" fillId="6" borderId="17" xfId="0" applyNumberFormat="1" applyFont="1" applyFill="1" applyBorder="1" applyAlignment="1">
      <alignment horizontal="center" vertical="center"/>
    </xf>
    <xf numFmtId="2" fontId="29" fillId="6" borderId="70" xfId="0" applyNumberFormat="1" applyFont="1" applyFill="1" applyBorder="1" applyAlignment="1">
      <alignment horizontal="center" vertical="center"/>
    </xf>
    <xf numFmtId="2" fontId="29" fillId="6" borderId="5" xfId="0" applyNumberFormat="1" applyFont="1" applyFill="1" applyBorder="1" applyAlignment="1">
      <alignment horizontal="center" vertical="center"/>
    </xf>
    <xf numFmtId="2" fontId="29" fillId="6" borderId="17" xfId="2" applyNumberFormat="1" applyFont="1" applyFill="1" applyBorder="1" applyAlignment="1">
      <alignment horizontal="center" vertical="center"/>
    </xf>
    <xf numFmtId="2" fontId="29" fillId="6" borderId="70" xfId="2" applyNumberFormat="1" applyFont="1" applyFill="1" applyBorder="1" applyAlignment="1">
      <alignment horizontal="center" vertical="center"/>
    </xf>
    <xf numFmtId="2" fontId="29" fillId="6" borderId="5" xfId="2" applyNumberFormat="1" applyFont="1" applyFill="1" applyBorder="1" applyAlignment="1">
      <alignment horizontal="center" vertical="center"/>
    </xf>
    <xf numFmtId="0" fontId="112" fillId="0" borderId="70" xfId="0" applyFont="1" applyBorder="1" applyAlignment="1">
      <alignment horizontal="center"/>
    </xf>
    <xf numFmtId="0" fontId="112" fillId="0" borderId="5" xfId="0" applyFont="1" applyBorder="1" applyAlignment="1">
      <alignment horizontal="center"/>
    </xf>
    <xf numFmtId="2" fontId="29" fillId="6" borderId="30" xfId="0" applyNumberFormat="1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40" fillId="0" borderId="21" xfId="0" applyFont="1" applyBorder="1" applyAlignment="1">
      <alignment horizontal="center"/>
    </xf>
    <xf numFmtId="0" fontId="40" fillId="6" borderId="17" xfId="0" applyFont="1" applyFill="1" applyBorder="1" applyAlignment="1">
      <alignment horizontal="center" vertical="center"/>
    </xf>
    <xf numFmtId="0" fontId="40" fillId="6" borderId="70" xfId="0" applyFont="1" applyFill="1" applyBorder="1" applyAlignment="1">
      <alignment horizontal="center" vertical="center"/>
    </xf>
    <xf numFmtId="0" fontId="40" fillId="6" borderId="5" xfId="0" applyFont="1" applyFill="1" applyBorder="1" applyAlignment="1">
      <alignment horizontal="center" vertical="center"/>
    </xf>
    <xf numFmtId="0" fontId="40" fillId="0" borderId="67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165" fontId="113" fillId="6" borderId="67" xfId="0" applyNumberFormat="1" applyFont="1" applyFill="1" applyBorder="1" applyAlignment="1">
      <alignment horizontal="center"/>
    </xf>
    <xf numFmtId="165" fontId="113" fillId="6" borderId="17" xfId="0" applyNumberFormat="1" applyFont="1" applyFill="1" applyBorder="1" applyAlignment="1">
      <alignment horizontal="center" vertical="center"/>
    </xf>
    <xf numFmtId="165" fontId="113" fillId="6" borderId="70" xfId="0" applyNumberFormat="1" applyFont="1" applyFill="1" applyBorder="1" applyAlignment="1">
      <alignment horizontal="center" vertical="center"/>
    </xf>
    <xf numFmtId="165" fontId="113" fillId="6" borderId="5" xfId="0" applyNumberFormat="1" applyFont="1" applyFill="1" applyBorder="1" applyAlignment="1">
      <alignment horizontal="center" vertical="center"/>
    </xf>
    <xf numFmtId="165" fontId="113" fillId="6" borderId="67" xfId="0" applyNumberFormat="1" applyFont="1" applyFill="1" applyBorder="1" applyAlignment="1">
      <alignment horizontal="center" vertical="center"/>
    </xf>
    <xf numFmtId="2" fontId="34" fillId="6" borderId="11" xfId="0" applyNumberFormat="1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 wrapText="1"/>
    </xf>
    <xf numFmtId="2" fontId="24" fillId="0" borderId="6" xfId="0" applyNumberFormat="1" applyFont="1" applyBorder="1" applyAlignment="1">
      <alignment horizontal="center" wrapText="1"/>
    </xf>
    <xf numFmtId="2" fontId="22" fillId="0" borderId="6" xfId="0" applyNumberFormat="1" applyFont="1" applyBorder="1" applyAlignment="1">
      <alignment horizontal="center" wrapText="1"/>
    </xf>
    <xf numFmtId="2" fontId="88" fillId="6" borderId="6" xfId="0" applyNumberFormat="1" applyFont="1" applyFill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112" fillId="5" borderId="70" xfId="0" applyFont="1" applyFill="1" applyBorder="1" applyAlignment="1">
      <alignment horizontal="center" vertical="center"/>
    </xf>
    <xf numFmtId="2" fontId="34" fillId="6" borderId="16" xfId="0" applyNumberFormat="1" applyFont="1" applyFill="1" applyBorder="1" applyAlignment="1">
      <alignment horizontal="center" vertical="center" wrapText="1"/>
    </xf>
    <xf numFmtId="2" fontId="34" fillId="6" borderId="2" xfId="0" applyNumberFormat="1" applyFont="1" applyFill="1" applyBorder="1" applyAlignment="1">
      <alignment horizontal="center" vertical="center" wrapText="1"/>
    </xf>
    <xf numFmtId="2" fontId="34" fillId="6" borderId="6" xfId="0" applyNumberFormat="1" applyFont="1" applyFill="1" applyBorder="1" applyAlignment="1">
      <alignment horizontal="center" vertical="center" wrapText="1"/>
    </xf>
    <xf numFmtId="0" fontId="34" fillId="6" borderId="10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2" fontId="34" fillId="6" borderId="23" xfId="0" applyNumberFormat="1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2" fontId="24" fillId="6" borderId="2" xfId="0" applyNumberFormat="1" applyFont="1" applyFill="1" applyBorder="1" applyAlignment="1">
      <alignment horizontal="center" wrapText="1"/>
    </xf>
    <xf numFmtId="2" fontId="22" fillId="6" borderId="2" xfId="0" applyNumberFormat="1" applyFont="1" applyFill="1" applyBorder="1" applyAlignment="1">
      <alignment horizontal="center" wrapText="1"/>
    </xf>
    <xf numFmtId="2" fontId="88" fillId="6" borderId="2" xfId="0" applyNumberFormat="1" applyFont="1" applyFill="1" applyBorder="1" applyAlignment="1">
      <alignment horizontal="center" vertical="center" wrapText="1"/>
    </xf>
    <xf numFmtId="1" fontId="34" fillId="6" borderId="1" xfId="0" applyNumberFormat="1" applyFont="1" applyFill="1" applyBorder="1" applyAlignment="1">
      <alignment horizontal="center" vertical="center" wrapText="1"/>
    </xf>
    <xf numFmtId="3" fontId="19" fillId="6" borderId="16" xfId="0" applyNumberFormat="1" applyFont="1" applyFill="1" applyBorder="1" applyAlignment="1">
      <alignment horizontal="center" wrapText="1"/>
    </xf>
    <xf numFmtId="2" fontId="88" fillId="6" borderId="26" xfId="0" applyNumberFormat="1" applyFont="1" applyFill="1" applyBorder="1" applyAlignment="1">
      <alignment horizontal="center" vertical="center" wrapText="1"/>
    </xf>
    <xf numFmtId="2" fontId="88" fillId="6" borderId="28" xfId="0" applyNumberFormat="1" applyFont="1" applyFill="1" applyBorder="1" applyAlignment="1">
      <alignment horizontal="center" vertical="center" wrapText="1"/>
    </xf>
    <xf numFmtId="2" fontId="88" fillId="6" borderId="35" xfId="0" applyNumberFormat="1" applyFont="1" applyFill="1" applyBorder="1" applyAlignment="1">
      <alignment horizontal="center" vertical="center" wrapText="1"/>
    </xf>
    <xf numFmtId="2" fontId="88" fillId="6" borderId="33" xfId="0" applyNumberFormat="1" applyFont="1" applyFill="1" applyBorder="1" applyAlignment="1">
      <alignment horizontal="center" vertical="center" wrapText="1"/>
    </xf>
    <xf numFmtId="2" fontId="88" fillId="5" borderId="31" xfId="0" applyNumberFormat="1" applyFont="1" applyFill="1" applyBorder="1" applyAlignment="1">
      <alignment horizontal="center" vertical="center" wrapText="1"/>
    </xf>
    <xf numFmtId="1" fontId="34" fillId="10" borderId="26" xfId="0" applyNumberFormat="1" applyFont="1" applyFill="1" applyBorder="1" applyAlignment="1">
      <alignment horizontal="center" vertical="center" wrapText="1"/>
    </xf>
    <xf numFmtId="1" fontId="34" fillId="10" borderId="28" xfId="0" applyNumberFormat="1" applyFont="1" applyFill="1" applyBorder="1" applyAlignment="1">
      <alignment horizontal="center" vertical="center" wrapText="1"/>
    </xf>
    <xf numFmtId="1" fontId="34" fillId="6" borderId="28" xfId="0" applyNumberFormat="1" applyFont="1" applyFill="1" applyBorder="1" applyAlignment="1">
      <alignment horizontal="center" vertical="center" wrapText="1"/>
    </xf>
    <xf numFmtId="2" fontId="88" fillId="6" borderId="55" xfId="0" applyNumberFormat="1" applyFont="1" applyFill="1" applyBorder="1" applyAlignment="1">
      <alignment horizontal="center" vertical="center" wrapText="1"/>
    </xf>
    <xf numFmtId="0" fontId="112" fillId="6" borderId="62" xfId="0" applyFont="1" applyFill="1" applyBorder="1" applyAlignment="1">
      <alignment horizontal="center" vertical="center"/>
    </xf>
    <xf numFmtId="0" fontId="112" fillId="6" borderId="5" xfId="0" applyFont="1" applyFill="1" applyBorder="1" applyAlignment="1">
      <alignment horizontal="center"/>
    </xf>
    <xf numFmtId="0" fontId="69" fillId="0" borderId="0" xfId="0" applyFont="1" applyAlignment="1">
      <alignment horizontal="center" vertical="center"/>
    </xf>
    <xf numFmtId="2" fontId="78" fillId="6" borderId="0" xfId="0" applyNumberFormat="1" applyFont="1" applyFill="1" applyAlignment="1">
      <alignment horizontal="center" wrapText="1"/>
    </xf>
    <xf numFmtId="0" fontId="112" fillId="6" borderId="17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 vertical="center" wrapText="1"/>
    </xf>
    <xf numFmtId="164" fontId="24" fillId="5" borderId="1" xfId="0" applyNumberFormat="1" applyFont="1" applyFill="1" applyBorder="1" applyAlignment="1">
      <alignment horizontal="center" vertical="center" wrapText="1"/>
    </xf>
    <xf numFmtId="2" fontId="78" fillId="5" borderId="1" xfId="0" applyNumberFormat="1" applyFont="1" applyFill="1" applyBorder="1" applyAlignment="1">
      <alignment horizontal="center" vertical="center" wrapText="1"/>
    </xf>
    <xf numFmtId="0" fontId="109" fillId="5" borderId="70" xfId="0" applyFont="1" applyFill="1" applyBorder="1" applyAlignment="1">
      <alignment horizontal="center" vertical="center"/>
    </xf>
    <xf numFmtId="164" fontId="24" fillId="5" borderId="2" xfId="0" applyNumberFormat="1" applyFont="1" applyFill="1" applyBorder="1" applyAlignment="1">
      <alignment horizontal="center" vertical="center" wrapText="1"/>
    </xf>
    <xf numFmtId="2" fontId="78" fillId="5" borderId="2" xfId="0" applyNumberFormat="1" applyFont="1" applyFill="1" applyBorder="1" applyAlignment="1">
      <alignment horizontal="center" vertical="center" wrapText="1"/>
    </xf>
    <xf numFmtId="1" fontId="34" fillId="6" borderId="16" xfId="0" applyNumberFormat="1" applyFont="1" applyFill="1" applyBorder="1" applyAlignment="1">
      <alignment horizontal="center" vertical="center" wrapText="1"/>
    </xf>
    <xf numFmtId="1" fontId="34" fillId="6" borderId="26" xfId="0" applyNumberFormat="1" applyFont="1" applyFill="1" applyBorder="1" applyAlignment="1">
      <alignment horizontal="center" vertical="center" wrapText="1"/>
    </xf>
    <xf numFmtId="1" fontId="34" fillId="6" borderId="2" xfId="0" applyNumberFormat="1" applyFont="1" applyFill="1" applyBorder="1" applyAlignment="1">
      <alignment horizontal="center" vertical="center" wrapText="1"/>
    </xf>
    <xf numFmtId="1" fontId="34" fillId="6" borderId="31" xfId="0" applyNumberFormat="1" applyFont="1" applyFill="1" applyBorder="1" applyAlignment="1">
      <alignment horizontal="center" vertical="center" wrapText="1"/>
    </xf>
    <xf numFmtId="1" fontId="34" fillId="6" borderId="23" xfId="0" applyNumberFormat="1" applyFont="1" applyFill="1" applyBorder="1" applyAlignment="1">
      <alignment horizontal="center" vertical="center" wrapText="1"/>
    </xf>
    <xf numFmtId="1" fontId="34" fillId="6" borderId="13" xfId="0" applyNumberFormat="1" applyFont="1" applyFill="1" applyBorder="1" applyAlignment="1">
      <alignment horizontal="center" vertical="center" wrapText="1"/>
    </xf>
    <xf numFmtId="0" fontId="112" fillId="6" borderId="17" xfId="0" applyFont="1" applyFill="1" applyBorder="1" applyAlignment="1">
      <alignment horizontal="center" vertical="center"/>
    </xf>
    <xf numFmtId="0" fontId="112" fillId="6" borderId="5" xfId="0" applyFont="1" applyFill="1" applyBorder="1" applyAlignment="1">
      <alignment horizontal="center" vertical="center"/>
    </xf>
    <xf numFmtId="2" fontId="24" fillId="6" borderId="23" xfId="0" applyNumberFormat="1" applyFont="1" applyFill="1" applyBorder="1" applyAlignment="1">
      <alignment horizontal="center" vertical="center" wrapText="1"/>
    </xf>
    <xf numFmtId="2" fontId="22" fillId="6" borderId="23" xfId="0" applyNumberFormat="1" applyFont="1" applyFill="1" applyBorder="1" applyAlignment="1">
      <alignment horizontal="center" vertical="center" wrapText="1"/>
    </xf>
    <xf numFmtId="1" fontId="29" fillId="6" borderId="67" xfId="0" applyNumberFormat="1" applyFont="1" applyFill="1" applyBorder="1" applyAlignment="1">
      <alignment horizontal="center" vertical="center" wrapText="1"/>
    </xf>
    <xf numFmtId="2" fontId="24" fillId="6" borderId="6" xfId="0" applyNumberFormat="1" applyFont="1" applyFill="1" applyBorder="1" applyAlignment="1">
      <alignment horizontal="center" vertical="center" wrapText="1"/>
    </xf>
    <xf numFmtId="2" fontId="22" fillId="6" borderId="6" xfId="0" applyNumberFormat="1" applyFont="1" applyFill="1" applyBorder="1" applyAlignment="1">
      <alignment horizontal="center" vertical="center" wrapText="1"/>
    </xf>
    <xf numFmtId="1" fontId="34" fillId="6" borderId="6" xfId="0" applyNumberFormat="1" applyFont="1" applyFill="1" applyBorder="1" applyAlignment="1">
      <alignment horizontal="center" vertical="center" wrapText="1"/>
    </xf>
    <xf numFmtId="1" fontId="34" fillId="6" borderId="35" xfId="0" applyNumberFormat="1" applyFont="1" applyFill="1" applyBorder="1" applyAlignment="1">
      <alignment horizontal="center" vertical="center" wrapText="1"/>
    </xf>
    <xf numFmtId="1" fontId="29" fillId="6" borderId="69" xfId="0" applyNumberFormat="1" applyFont="1" applyFill="1" applyBorder="1" applyAlignment="1">
      <alignment horizontal="center" vertical="center" wrapText="1"/>
    </xf>
    <xf numFmtId="0" fontId="19" fillId="6" borderId="78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2" fontId="19" fillId="6" borderId="16" xfId="0" applyNumberFormat="1" applyFont="1" applyFill="1" applyBorder="1" applyAlignment="1">
      <alignment horizontal="center" vertical="center"/>
    </xf>
    <xf numFmtId="2" fontId="19" fillId="6" borderId="2" xfId="0" applyNumberFormat="1" applyFont="1" applyFill="1" applyBorder="1" applyAlignment="1">
      <alignment horizontal="center" vertical="center"/>
    </xf>
    <xf numFmtId="0" fontId="114" fillId="0" borderId="1" xfId="0" applyFont="1" applyBorder="1" applyAlignment="1">
      <alignment horizontal="center" vertical="center"/>
    </xf>
    <xf numFmtId="2" fontId="78" fillId="5" borderId="33" xfId="0" applyNumberFormat="1" applyFont="1" applyFill="1" applyBorder="1" applyAlignment="1">
      <alignment horizontal="center" wrapText="1"/>
    </xf>
    <xf numFmtId="2" fontId="78" fillId="5" borderId="10" xfId="0" applyNumberFormat="1" applyFont="1" applyFill="1" applyBorder="1" applyAlignment="1">
      <alignment horizontal="center" wrapText="1"/>
    </xf>
    <xf numFmtId="0" fontId="19" fillId="0" borderId="40" xfId="0" applyFont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center" vertical="center"/>
    </xf>
    <xf numFmtId="0" fontId="53" fillId="6" borderId="2" xfId="0" applyFont="1" applyFill="1" applyBorder="1" applyAlignment="1">
      <alignment horizontal="center" vertical="center" wrapText="1"/>
    </xf>
    <xf numFmtId="0" fontId="34" fillId="6" borderId="0" xfId="0" applyFont="1" applyFill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2" fontId="81" fillId="6" borderId="0" xfId="0" applyNumberFormat="1" applyFont="1" applyFill="1" applyAlignment="1">
      <alignment horizontal="center" vertical="center" wrapText="1"/>
    </xf>
    <xf numFmtId="0" fontId="109" fillId="6" borderId="0" xfId="0" applyFont="1" applyFill="1" applyAlignment="1">
      <alignment horizontal="center" vertical="center"/>
    </xf>
    <xf numFmtId="0" fontId="23" fillId="6" borderId="49" xfId="0" applyFont="1" applyFill="1" applyBorder="1" applyAlignment="1">
      <alignment horizontal="center" wrapText="1"/>
    </xf>
    <xf numFmtId="1" fontId="81" fillId="6" borderId="0" xfId="0" applyNumberFormat="1" applyFont="1" applyFill="1" applyAlignment="1">
      <alignment horizontal="center" vertical="center" wrapText="1"/>
    </xf>
    <xf numFmtId="2" fontId="33" fillId="6" borderId="16" xfId="0" applyNumberFormat="1" applyFont="1" applyFill="1" applyBorder="1" applyAlignment="1">
      <alignment horizontal="center" vertical="center"/>
    </xf>
    <xf numFmtId="2" fontId="33" fillId="6" borderId="6" xfId="0" applyNumberFormat="1" applyFont="1" applyFill="1" applyBorder="1" applyAlignment="1">
      <alignment horizontal="center" vertical="center"/>
    </xf>
    <xf numFmtId="2" fontId="34" fillId="6" borderId="50" xfId="0" applyNumberFormat="1" applyFont="1" applyFill="1" applyBorder="1" applyAlignment="1">
      <alignment horizontal="center" vertical="center"/>
    </xf>
    <xf numFmtId="2" fontId="81" fillId="6" borderId="23" xfId="0" applyNumberFormat="1" applyFont="1" applyFill="1" applyBorder="1" applyAlignment="1">
      <alignment horizontal="center" vertical="center" wrapText="1"/>
    </xf>
    <xf numFmtId="1" fontId="81" fillId="6" borderId="23" xfId="0" applyNumberFormat="1" applyFont="1" applyFill="1" applyBorder="1" applyAlignment="1">
      <alignment horizontal="center" vertical="center" wrapText="1"/>
    </xf>
    <xf numFmtId="2" fontId="78" fillId="6" borderId="3" xfId="0" applyNumberFormat="1" applyFont="1" applyFill="1" applyBorder="1" applyAlignment="1">
      <alignment horizontal="center"/>
    </xf>
    <xf numFmtId="2" fontId="78" fillId="6" borderId="21" xfId="0" applyNumberFormat="1" applyFont="1" applyFill="1" applyBorder="1" applyAlignment="1">
      <alignment horizontal="center"/>
    </xf>
    <xf numFmtId="3" fontId="78" fillId="6" borderId="16" xfId="0" applyNumberFormat="1" applyFont="1" applyFill="1" applyBorder="1" applyAlignment="1">
      <alignment horizontal="center" vertical="center" wrapText="1"/>
    </xf>
    <xf numFmtId="3" fontId="19" fillId="12" borderId="1" xfId="0" applyNumberFormat="1" applyFont="1" applyFill="1" applyBorder="1" applyAlignment="1">
      <alignment horizontal="center" vertical="center" wrapText="1"/>
    </xf>
    <xf numFmtId="3" fontId="78" fillId="10" borderId="1" xfId="0" applyNumberFormat="1" applyFont="1" applyFill="1" applyBorder="1" applyAlignment="1">
      <alignment horizontal="center" vertical="center" wrapText="1"/>
    </xf>
    <xf numFmtId="3" fontId="78" fillId="6" borderId="2" xfId="0" applyNumberFormat="1" applyFont="1" applyFill="1" applyBorder="1" applyAlignment="1">
      <alignment horizontal="center" vertical="center" wrapText="1"/>
    </xf>
    <xf numFmtId="3" fontId="78" fillId="6" borderId="1" xfId="0" applyNumberFormat="1" applyFont="1" applyFill="1" applyBorder="1" applyAlignment="1">
      <alignment horizontal="center" vertical="center" wrapText="1"/>
    </xf>
    <xf numFmtId="3" fontId="78" fillId="5" borderId="1" xfId="0" applyNumberFormat="1" applyFont="1" applyFill="1" applyBorder="1" applyAlignment="1">
      <alignment horizontal="center" vertical="center" wrapText="1"/>
    </xf>
    <xf numFmtId="3" fontId="78" fillId="5" borderId="2" xfId="0" applyNumberFormat="1" applyFont="1" applyFill="1" applyBorder="1" applyAlignment="1">
      <alignment horizontal="center" vertical="center" wrapText="1"/>
    </xf>
    <xf numFmtId="1" fontId="78" fillId="6" borderId="6" xfId="0" applyNumberFormat="1" applyFont="1" applyFill="1" applyBorder="1" applyAlignment="1">
      <alignment horizontal="center" vertical="center" wrapText="1"/>
    </xf>
    <xf numFmtId="1" fontId="78" fillId="6" borderId="10" xfId="0" applyNumberFormat="1" applyFont="1" applyFill="1" applyBorder="1" applyAlignment="1">
      <alignment horizontal="center" vertical="center" wrapText="1"/>
    </xf>
    <xf numFmtId="1" fontId="19" fillId="12" borderId="13" xfId="0" applyNumberFormat="1" applyFont="1" applyFill="1" applyBorder="1" applyAlignment="1">
      <alignment horizontal="center" vertical="center" wrapText="1"/>
    </xf>
    <xf numFmtId="1" fontId="78" fillId="6" borderId="8" xfId="0" applyNumberFormat="1" applyFont="1" applyFill="1" applyBorder="1" applyAlignment="1">
      <alignment horizontal="center" vertical="center" wrapText="1"/>
    </xf>
    <xf numFmtId="1" fontId="78" fillId="6" borderId="22" xfId="0" applyNumberFormat="1" applyFont="1" applyFill="1" applyBorder="1" applyAlignment="1">
      <alignment horizontal="center" vertical="center" wrapText="1"/>
    </xf>
    <xf numFmtId="1" fontId="78" fillId="6" borderId="23" xfId="0" applyNumberFormat="1" applyFont="1" applyFill="1" applyBorder="1" applyAlignment="1">
      <alignment horizontal="center" vertical="center" wrapText="1"/>
    </xf>
    <xf numFmtId="0" fontId="78" fillId="6" borderId="1" xfId="0" applyFont="1" applyFill="1" applyBorder="1" applyAlignment="1">
      <alignment horizontal="center" vertical="center" wrapText="1"/>
    </xf>
    <xf numFmtId="0" fontId="78" fillId="6" borderId="2" xfId="0" applyFont="1" applyFill="1" applyBorder="1" applyAlignment="1">
      <alignment horizontal="center" vertical="center" wrapText="1"/>
    </xf>
    <xf numFmtId="2" fontId="29" fillId="6" borderId="1" xfId="0" applyNumberFormat="1" applyFont="1" applyFill="1" applyBorder="1" applyAlignment="1">
      <alignment horizontal="center"/>
    </xf>
    <xf numFmtId="2" fontId="34" fillId="6" borderId="22" xfId="0" applyNumberFormat="1" applyFont="1" applyFill="1" applyBorder="1" applyAlignment="1">
      <alignment horizontal="center" vertical="center" wrapText="1"/>
    </xf>
    <xf numFmtId="1" fontId="34" fillId="6" borderId="22" xfId="0" applyNumberFormat="1" applyFont="1" applyFill="1" applyBorder="1" applyAlignment="1">
      <alignment horizontal="center" vertical="center" wrapText="1"/>
    </xf>
    <xf numFmtId="2" fontId="78" fillId="6" borderId="1" xfId="0" applyNumberFormat="1" applyFont="1" applyFill="1" applyBorder="1" applyAlignment="1">
      <alignment horizontal="center"/>
    </xf>
    <xf numFmtId="2" fontId="78" fillId="6" borderId="70" xfId="0" applyNumberFormat="1" applyFont="1" applyFill="1" applyBorder="1" applyAlignment="1">
      <alignment horizontal="center"/>
    </xf>
    <xf numFmtId="3" fontId="81" fillId="6" borderId="28" xfId="0" applyNumberFormat="1" applyFont="1" applyFill="1" applyBorder="1" applyAlignment="1">
      <alignment horizontal="center" vertical="center" wrapText="1"/>
    </xf>
    <xf numFmtId="0" fontId="109" fillId="6" borderId="74" xfId="0" applyFont="1" applyFill="1" applyBorder="1" applyAlignment="1">
      <alignment horizontal="center" vertical="center"/>
    </xf>
    <xf numFmtId="0" fontId="109" fillId="6" borderId="29" xfId="0" applyFont="1" applyFill="1" applyBorder="1" applyAlignment="1">
      <alignment horizontal="center" vertical="center"/>
    </xf>
    <xf numFmtId="0" fontId="109" fillId="6" borderId="76" xfId="0" applyFont="1" applyFill="1" applyBorder="1" applyAlignment="1">
      <alignment horizontal="center" vertical="center"/>
    </xf>
    <xf numFmtId="0" fontId="109" fillId="6" borderId="83" xfId="0" applyFont="1" applyFill="1" applyBorder="1" applyAlignment="1">
      <alignment horizontal="center" vertical="center"/>
    </xf>
    <xf numFmtId="0" fontId="109" fillId="6" borderId="75" xfId="0" applyFont="1" applyFill="1" applyBorder="1" applyAlignment="1">
      <alignment horizontal="center" vertical="center"/>
    </xf>
    <xf numFmtId="0" fontId="53" fillId="6" borderId="16" xfId="0" applyFont="1" applyFill="1" applyBorder="1" applyAlignment="1">
      <alignment horizontal="center" vertical="center" wrapText="1"/>
    </xf>
    <xf numFmtId="2" fontId="81" fillId="6" borderId="10" xfId="0" applyNumberFormat="1" applyFont="1" applyFill="1" applyBorder="1" applyAlignment="1">
      <alignment horizontal="center" vertical="center" wrapText="1"/>
    </xf>
    <xf numFmtId="2" fontId="78" fillId="6" borderId="2" xfId="0" applyNumberFormat="1" applyFont="1" applyFill="1" applyBorder="1" applyAlignment="1">
      <alignment horizontal="center" wrapText="1"/>
    </xf>
    <xf numFmtId="1" fontId="78" fillId="6" borderId="2" xfId="0" applyNumberFormat="1" applyFont="1" applyFill="1" applyBorder="1" applyAlignment="1">
      <alignment horizontal="center" wrapText="1"/>
    </xf>
    <xf numFmtId="0" fontId="22" fillId="6" borderId="6" xfId="0" applyFont="1" applyFill="1" applyBorder="1" applyAlignment="1">
      <alignment horizontal="center" wrapText="1"/>
    </xf>
    <xf numFmtId="0" fontId="42" fillId="3" borderId="0" xfId="0" applyFont="1" applyFill="1"/>
    <xf numFmtId="0" fontId="19" fillId="6" borderId="7" xfId="0" applyFont="1" applyFill="1" applyBorder="1" applyAlignment="1">
      <alignment horizontal="center" vertical="center" wrapText="1"/>
    </xf>
    <xf numFmtId="3" fontId="81" fillId="6" borderId="26" xfId="0" applyNumberFormat="1" applyFont="1" applyFill="1" applyBorder="1" applyAlignment="1">
      <alignment horizontal="center" vertical="center" wrapText="1"/>
    </xf>
    <xf numFmtId="0" fontId="115" fillId="6" borderId="29" xfId="0" applyFont="1" applyFill="1" applyBorder="1" applyAlignment="1">
      <alignment horizontal="center"/>
    </xf>
    <xf numFmtId="0" fontId="115" fillId="6" borderId="59" xfId="0" applyFont="1" applyFill="1" applyBorder="1" applyAlignment="1">
      <alignment horizontal="center"/>
    </xf>
    <xf numFmtId="3" fontId="81" fillId="6" borderId="31" xfId="0" applyNumberFormat="1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9" fillId="6" borderId="21" xfId="0" applyFont="1" applyFill="1" applyBorder="1" applyAlignment="1">
      <alignment horizontal="center" vertical="center"/>
    </xf>
    <xf numFmtId="0" fontId="52" fillId="6" borderId="56" xfId="0" applyFont="1" applyFill="1" applyBorder="1"/>
    <xf numFmtId="0" fontId="19" fillId="5" borderId="24" xfId="0" applyFont="1" applyFill="1" applyBorder="1" applyAlignment="1">
      <alignment horizontal="left" vertical="center"/>
    </xf>
    <xf numFmtId="0" fontId="29" fillId="6" borderId="21" xfId="0" applyFont="1" applyFill="1" applyBorder="1" applyAlignment="1">
      <alignment horizontal="center" vertical="center"/>
    </xf>
    <xf numFmtId="3" fontId="19" fillId="6" borderId="2" xfId="0" applyNumberFormat="1" applyFont="1" applyFill="1" applyBorder="1" applyAlignment="1">
      <alignment horizontal="center" wrapText="1"/>
    </xf>
    <xf numFmtId="2" fontId="78" fillId="6" borderId="2" xfId="0" applyNumberFormat="1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2" fontId="84" fillId="6" borderId="78" xfId="0" applyNumberFormat="1" applyFont="1" applyFill="1" applyBorder="1" applyAlignment="1">
      <alignment horizontal="center" vertical="top" wrapText="1"/>
    </xf>
    <xf numFmtId="2" fontId="78" fillId="6" borderId="23" xfId="0" applyNumberFormat="1" applyFont="1" applyFill="1" applyBorder="1" applyAlignment="1">
      <alignment horizontal="center" vertical="top" wrapText="1"/>
    </xf>
    <xf numFmtId="2" fontId="84" fillId="6" borderId="16" xfId="0" applyNumberFormat="1" applyFont="1" applyFill="1" applyBorder="1" applyAlignment="1">
      <alignment horizontal="center" vertical="center" wrapText="1"/>
    </xf>
    <xf numFmtId="2" fontId="84" fillId="6" borderId="2" xfId="0" applyNumberFormat="1" applyFont="1" applyFill="1" applyBorder="1" applyAlignment="1">
      <alignment horizontal="center" vertical="center" wrapText="1"/>
    </xf>
    <xf numFmtId="2" fontId="85" fillId="6" borderId="1" xfId="0" applyNumberFormat="1" applyFont="1" applyFill="1" applyBorder="1" applyAlignment="1">
      <alignment horizontal="center" vertical="top" wrapText="1"/>
    </xf>
    <xf numFmtId="2" fontId="78" fillId="6" borderId="1" xfId="0" applyNumberFormat="1" applyFont="1" applyFill="1" applyBorder="1" applyAlignment="1">
      <alignment horizontal="center" vertical="top" wrapText="1"/>
    </xf>
    <xf numFmtId="165" fontId="85" fillId="6" borderId="1" xfId="0" applyNumberFormat="1" applyFont="1" applyFill="1" applyBorder="1" applyAlignment="1">
      <alignment horizontal="center" vertical="center" wrapText="1"/>
    </xf>
    <xf numFmtId="165" fontId="78" fillId="6" borderId="1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35" fillId="0" borderId="0" xfId="0" applyFont="1" applyBorder="1"/>
    <xf numFmtId="4" fontId="76" fillId="0" borderId="0" xfId="0" applyNumberFormat="1" applyFont="1" applyBorder="1" applyAlignment="1">
      <alignment horizontal="center" vertical="top" wrapText="1"/>
    </xf>
    <xf numFmtId="4" fontId="74" fillId="0" borderId="0" xfId="0" applyNumberFormat="1" applyFont="1" applyBorder="1" applyAlignment="1">
      <alignment horizontal="center" vertical="top" wrapText="1"/>
    </xf>
    <xf numFmtId="0" fontId="18" fillId="0" borderId="0" xfId="0" applyFont="1" applyBorder="1"/>
    <xf numFmtId="0" fontId="26" fillId="6" borderId="0" xfId="0" applyFont="1" applyFill="1" applyBorder="1" applyAlignment="1">
      <alignment horizontal="center" vertical="center" wrapText="1"/>
    </xf>
    <xf numFmtId="0" fontId="35" fillId="6" borderId="0" xfId="0" applyFont="1" applyFill="1" applyBorder="1"/>
    <xf numFmtId="2" fontId="76" fillId="6" borderId="0" xfId="0" applyNumberFormat="1" applyFont="1" applyFill="1" applyBorder="1" applyAlignment="1">
      <alignment horizontal="center" vertical="top" wrapText="1"/>
    </xf>
    <xf numFmtId="2" fontId="74" fillId="6" borderId="0" xfId="0" applyNumberFormat="1" applyFont="1" applyFill="1" applyBorder="1" applyAlignment="1">
      <alignment horizontal="center" vertical="top" wrapText="1"/>
    </xf>
    <xf numFmtId="0" fontId="14" fillId="0" borderId="0" xfId="0" applyFont="1" applyBorder="1"/>
    <xf numFmtId="0" fontId="3" fillId="6" borderId="0" xfId="0" applyFont="1" applyFill="1" applyBorder="1"/>
    <xf numFmtId="0" fontId="40" fillId="6" borderId="16" xfId="0" applyFont="1" applyFill="1" applyBorder="1"/>
    <xf numFmtId="0" fontId="40" fillId="6" borderId="1" xfId="0" applyFont="1" applyFill="1" applyBorder="1"/>
    <xf numFmtId="0" fontId="18" fillId="0" borderId="49" xfId="0" applyFont="1" applyBorder="1"/>
    <xf numFmtId="0" fontId="40" fillId="6" borderId="16" xfId="0" applyFont="1" applyFill="1" applyBorder="1" applyAlignment="1">
      <alignment vertical="center"/>
    </xf>
    <xf numFmtId="0" fontId="40" fillId="6" borderId="1" xfId="0" applyFont="1" applyFill="1" applyBorder="1" applyAlignment="1">
      <alignment vertical="center"/>
    </xf>
    <xf numFmtId="0" fontId="112" fillId="6" borderId="1" xfId="0" applyFont="1" applyFill="1" applyBorder="1" applyAlignment="1">
      <alignment vertical="center"/>
    </xf>
    <xf numFmtId="0" fontId="40" fillId="6" borderId="2" xfId="0" applyFont="1" applyFill="1" applyBorder="1" applyAlignment="1">
      <alignment vertical="center"/>
    </xf>
    <xf numFmtId="0" fontId="18" fillId="6" borderId="49" xfId="0" applyFont="1" applyFill="1" applyBorder="1"/>
    <xf numFmtId="0" fontId="40" fillId="6" borderId="23" xfId="0" applyFont="1" applyFill="1" applyBorder="1"/>
    <xf numFmtId="0" fontId="25" fillId="11" borderId="23" xfId="0" applyFont="1" applyFill="1" applyBorder="1" applyAlignment="1">
      <alignment horizontal="center" vertical="center" wrapText="1"/>
    </xf>
    <xf numFmtId="0" fontId="40" fillId="10" borderId="16" xfId="0" applyFont="1" applyFill="1" applyBorder="1" applyAlignment="1">
      <alignment vertical="center"/>
    </xf>
    <xf numFmtId="2" fontId="19" fillId="6" borderId="1" xfId="0" applyNumberFormat="1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70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164" fontId="24" fillId="5" borderId="16" xfId="0" applyNumberFormat="1" applyFont="1" applyFill="1" applyBorder="1" applyAlignment="1">
      <alignment horizontal="center" vertical="center" wrapText="1"/>
    </xf>
    <xf numFmtId="2" fontId="81" fillId="5" borderId="16" xfId="0" applyNumberFormat="1" applyFont="1" applyFill="1" applyBorder="1" applyAlignment="1">
      <alignment horizontal="center" vertical="center" wrapText="1"/>
    </xf>
    <xf numFmtId="1" fontId="81" fillId="5" borderId="16" xfId="0" applyNumberFormat="1" applyFont="1" applyFill="1" applyBorder="1" applyAlignment="1">
      <alignment horizontal="center" vertical="center" wrapText="1"/>
    </xf>
    <xf numFmtId="0" fontId="109" fillId="5" borderId="17" xfId="0" applyFont="1" applyFill="1" applyBorder="1" applyAlignment="1">
      <alignment horizontal="center" vertical="center"/>
    </xf>
    <xf numFmtId="2" fontId="81" fillId="5" borderId="1" xfId="0" applyNumberFormat="1" applyFont="1" applyFill="1" applyBorder="1" applyAlignment="1">
      <alignment horizontal="center" vertical="center" wrapText="1"/>
    </xf>
    <xf numFmtId="1" fontId="81" fillId="5" borderId="1" xfId="0" applyNumberFormat="1" applyFont="1" applyFill="1" applyBorder="1" applyAlignment="1">
      <alignment horizontal="center" vertical="center" wrapText="1"/>
    </xf>
    <xf numFmtId="2" fontId="81" fillId="5" borderId="2" xfId="0" applyNumberFormat="1" applyFont="1" applyFill="1" applyBorder="1" applyAlignment="1">
      <alignment horizontal="center" vertical="center" wrapText="1"/>
    </xf>
    <xf numFmtId="1" fontId="81" fillId="5" borderId="2" xfId="0" applyNumberFormat="1" applyFont="1" applyFill="1" applyBorder="1" applyAlignment="1">
      <alignment horizontal="center" vertical="center" wrapText="1"/>
    </xf>
    <xf numFmtId="0" fontId="109" fillId="5" borderId="5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wrapText="1"/>
    </xf>
    <xf numFmtId="0" fontId="84" fillId="5" borderId="1" xfId="0" applyFont="1" applyFill="1" applyBorder="1" applyAlignment="1">
      <alignment horizontal="center" vertical="center" wrapText="1"/>
    </xf>
    <xf numFmtId="1" fontId="78" fillId="5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09" fillId="5" borderId="1" xfId="0" applyFont="1" applyFill="1" applyBorder="1" applyAlignment="1">
      <alignment horizontal="center" vertical="center"/>
    </xf>
    <xf numFmtId="2" fontId="24" fillId="5" borderId="16" xfId="0" applyNumberFormat="1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2" fontId="78" fillId="5" borderId="16" xfId="0" applyNumberFormat="1" applyFont="1" applyFill="1" applyBorder="1" applyAlignment="1">
      <alignment horizontal="center" vertical="center" wrapText="1"/>
    </xf>
    <xf numFmtId="1" fontId="78" fillId="5" borderId="16" xfId="0" applyNumberFormat="1" applyFont="1" applyFill="1" applyBorder="1" applyAlignment="1">
      <alignment horizontal="center" vertical="center" wrapText="1"/>
    </xf>
    <xf numFmtId="2" fontId="24" fillId="5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2" fontId="24" fillId="5" borderId="2" xfId="0" applyNumberFormat="1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1" fontId="78" fillId="5" borderId="2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wrapText="1"/>
    </xf>
    <xf numFmtId="2" fontId="24" fillId="5" borderId="1" xfId="0" applyNumberFormat="1" applyFont="1" applyFill="1" applyBorder="1" applyAlignment="1">
      <alignment horizontal="center" wrapText="1"/>
    </xf>
    <xf numFmtId="2" fontId="78" fillId="5" borderId="1" xfId="0" applyNumberFormat="1" applyFont="1" applyFill="1" applyBorder="1" applyAlignment="1">
      <alignment horizontal="center" wrapText="1"/>
    </xf>
    <xf numFmtId="1" fontId="78" fillId="5" borderId="1" xfId="0" applyNumberFormat="1" applyFont="1" applyFill="1" applyBorder="1" applyAlignment="1">
      <alignment horizontal="center" wrapText="1"/>
    </xf>
    <xf numFmtId="0" fontId="69" fillId="5" borderId="1" xfId="0" applyFont="1" applyFill="1" applyBorder="1" applyAlignment="1">
      <alignment horizontal="center" vertical="center"/>
    </xf>
    <xf numFmtId="0" fontId="114" fillId="5" borderId="1" xfId="0" applyFont="1" applyFill="1" applyBorder="1" applyAlignment="1">
      <alignment horizontal="center" vertical="center"/>
    </xf>
    <xf numFmtId="1" fontId="29" fillId="5" borderId="70" xfId="0" applyNumberFormat="1" applyFont="1" applyFill="1" applyBorder="1" applyAlignment="1">
      <alignment horizontal="center" vertical="center" wrapText="1"/>
    </xf>
    <xf numFmtId="2" fontId="34" fillId="5" borderId="2" xfId="0" applyNumberFormat="1" applyFont="1" applyFill="1" applyBorder="1" applyAlignment="1">
      <alignment horizontal="center" vertical="center" wrapText="1"/>
    </xf>
    <xf numFmtId="2" fontId="22" fillId="5" borderId="1" xfId="0" applyNumberFormat="1" applyFont="1" applyFill="1" applyBorder="1" applyAlignment="1">
      <alignment horizontal="center" wrapText="1"/>
    </xf>
    <xf numFmtId="0" fontId="34" fillId="5" borderId="8" xfId="0" applyFont="1" applyFill="1" applyBorder="1" applyAlignment="1">
      <alignment horizontal="center" vertical="center" wrapText="1"/>
    </xf>
    <xf numFmtId="2" fontId="88" fillId="5" borderId="8" xfId="0" applyNumberFormat="1" applyFont="1" applyFill="1" applyBorder="1" applyAlignment="1">
      <alignment horizontal="center" vertical="center" wrapText="1"/>
    </xf>
    <xf numFmtId="2" fontId="88" fillId="5" borderId="58" xfId="0" applyNumberFormat="1" applyFont="1" applyFill="1" applyBorder="1" applyAlignment="1">
      <alignment horizontal="center" vertical="center" wrapText="1"/>
    </xf>
    <xf numFmtId="0" fontId="29" fillId="5" borderId="71" xfId="0" applyFont="1" applyFill="1" applyBorder="1" applyAlignment="1">
      <alignment horizontal="center" vertical="center" wrapText="1"/>
    </xf>
    <xf numFmtId="2" fontId="22" fillId="5" borderId="1" xfId="0" applyNumberFormat="1" applyFont="1" applyFill="1" applyBorder="1" applyAlignment="1">
      <alignment horizontal="center" vertical="center" wrapText="1"/>
    </xf>
    <xf numFmtId="2" fontId="34" fillId="5" borderId="1" xfId="0" applyNumberFormat="1" applyFont="1" applyFill="1" applyBorder="1" applyAlignment="1">
      <alignment horizontal="center" vertical="center" wrapText="1"/>
    </xf>
    <xf numFmtId="2" fontId="88" fillId="5" borderId="1" xfId="0" applyNumberFormat="1" applyFont="1" applyFill="1" applyBorder="1" applyAlignment="1">
      <alignment horizontal="center" vertical="center" wrapText="1"/>
    </xf>
    <xf numFmtId="2" fontId="88" fillId="5" borderId="28" xfId="0" applyNumberFormat="1" applyFont="1" applyFill="1" applyBorder="1" applyAlignment="1">
      <alignment horizontal="center" vertical="center" wrapText="1"/>
    </xf>
    <xf numFmtId="1" fontId="34" fillId="5" borderId="28" xfId="0" applyNumberFormat="1" applyFont="1" applyFill="1" applyBorder="1" applyAlignment="1">
      <alignment horizontal="center" vertical="center" wrapText="1"/>
    </xf>
    <xf numFmtId="0" fontId="40" fillId="5" borderId="70" xfId="0" applyFont="1" applyFill="1" applyBorder="1" applyAlignment="1">
      <alignment horizontal="center" vertical="center"/>
    </xf>
    <xf numFmtId="2" fontId="24" fillId="5" borderId="10" xfId="0" applyNumberFormat="1" applyFont="1" applyFill="1" applyBorder="1" applyAlignment="1">
      <alignment horizontal="center" wrapText="1"/>
    </xf>
    <xf numFmtId="1" fontId="34" fillId="5" borderId="33" xfId="0" applyNumberFormat="1" applyFont="1" applyFill="1" applyBorder="1" applyAlignment="1">
      <alignment horizontal="center" vertical="center" wrapText="1"/>
    </xf>
    <xf numFmtId="0" fontId="40" fillId="5" borderId="57" xfId="0" applyFont="1" applyFill="1" applyBorder="1" applyAlignment="1">
      <alignment horizontal="center" vertical="center"/>
    </xf>
    <xf numFmtId="0" fontId="112" fillId="5" borderId="5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vertical="center" wrapText="1"/>
    </xf>
    <xf numFmtId="2" fontId="24" fillId="5" borderId="23" xfId="0" applyNumberFormat="1" applyFont="1" applyFill="1" applyBorder="1" applyAlignment="1">
      <alignment horizontal="center" vertical="center" wrapText="1"/>
    </xf>
    <xf numFmtId="2" fontId="22" fillId="5" borderId="23" xfId="0" applyNumberFormat="1" applyFont="1" applyFill="1" applyBorder="1" applyAlignment="1">
      <alignment horizontal="center" vertical="center" wrapText="1"/>
    </xf>
    <xf numFmtId="2" fontId="34" fillId="5" borderId="23" xfId="0" applyNumberFormat="1" applyFont="1" applyFill="1" applyBorder="1" applyAlignment="1">
      <alignment horizontal="center" vertical="center" wrapText="1"/>
    </xf>
    <xf numFmtId="1" fontId="34" fillId="5" borderId="23" xfId="0" applyNumberFormat="1" applyFont="1" applyFill="1" applyBorder="1" applyAlignment="1">
      <alignment horizontal="center" vertical="center" wrapText="1"/>
    </xf>
    <xf numFmtId="1" fontId="34" fillId="5" borderId="13" xfId="0" applyNumberFormat="1" applyFont="1" applyFill="1" applyBorder="1" applyAlignment="1">
      <alignment horizontal="center" vertical="center" wrapText="1"/>
    </xf>
    <xf numFmtId="1" fontId="29" fillId="5" borderId="67" xfId="0" applyNumberFormat="1" applyFont="1" applyFill="1" applyBorder="1" applyAlignment="1">
      <alignment horizontal="center" vertical="center" wrapText="1"/>
    </xf>
    <xf numFmtId="2" fontId="22" fillId="5" borderId="16" xfId="0" applyNumberFormat="1" applyFont="1" applyFill="1" applyBorder="1" applyAlignment="1">
      <alignment horizontal="center" vertical="center" wrapText="1"/>
    </xf>
    <xf numFmtId="2" fontId="34" fillId="5" borderId="16" xfId="0" applyNumberFormat="1" applyFont="1" applyFill="1" applyBorder="1" applyAlignment="1">
      <alignment horizontal="center" vertical="center" wrapText="1"/>
    </xf>
    <xf numFmtId="1" fontId="34" fillId="5" borderId="16" xfId="0" applyNumberFormat="1" applyFont="1" applyFill="1" applyBorder="1" applyAlignment="1">
      <alignment horizontal="center" vertical="center" wrapText="1"/>
    </xf>
    <xf numFmtId="1" fontId="34" fillId="5" borderId="26" xfId="0" applyNumberFormat="1" applyFont="1" applyFill="1" applyBorder="1" applyAlignment="1">
      <alignment horizontal="center" vertical="center" wrapText="1"/>
    </xf>
    <xf numFmtId="1" fontId="29" fillId="5" borderId="17" xfId="0" applyNumberFormat="1" applyFont="1" applyFill="1" applyBorder="1" applyAlignment="1">
      <alignment horizontal="center" vertical="center" wrapText="1"/>
    </xf>
    <xf numFmtId="1" fontId="34" fillId="5" borderId="1" xfId="0" applyNumberFormat="1" applyFont="1" applyFill="1" applyBorder="1" applyAlignment="1">
      <alignment horizontal="center" vertical="center" wrapText="1"/>
    </xf>
    <xf numFmtId="1" fontId="34" fillId="5" borderId="2" xfId="0" applyNumberFormat="1" applyFont="1" applyFill="1" applyBorder="1" applyAlignment="1">
      <alignment horizontal="center" vertical="center" wrapText="1"/>
    </xf>
    <xf numFmtId="1" fontId="34" fillId="5" borderId="31" xfId="0" applyNumberFormat="1" applyFont="1" applyFill="1" applyBorder="1" applyAlignment="1">
      <alignment horizontal="center" vertical="center" wrapText="1"/>
    </xf>
    <xf numFmtId="1" fontId="29" fillId="5" borderId="5" xfId="0" applyNumberFormat="1" applyFont="1" applyFill="1" applyBorder="1" applyAlignment="1">
      <alignment horizontal="center" vertical="center" wrapText="1"/>
    </xf>
    <xf numFmtId="2" fontId="24" fillId="5" borderId="16" xfId="0" applyNumberFormat="1" applyFont="1" applyFill="1" applyBorder="1" applyAlignment="1">
      <alignment horizontal="center" wrapText="1"/>
    </xf>
    <xf numFmtId="2" fontId="22" fillId="5" borderId="16" xfId="0" applyNumberFormat="1" applyFont="1" applyFill="1" applyBorder="1" applyAlignment="1">
      <alignment horizontal="center" wrapText="1"/>
    </xf>
    <xf numFmtId="2" fontId="88" fillId="5" borderId="16" xfId="0" applyNumberFormat="1" applyFont="1" applyFill="1" applyBorder="1" applyAlignment="1">
      <alignment horizontal="center" vertical="center" wrapText="1"/>
    </xf>
    <xf numFmtId="2" fontId="88" fillId="5" borderId="26" xfId="0" applyNumberFormat="1" applyFont="1" applyFill="1" applyBorder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 wrapText="1"/>
    </xf>
    <xf numFmtId="0" fontId="29" fillId="5" borderId="70" xfId="0" applyFont="1" applyFill="1" applyBorder="1" applyAlignment="1">
      <alignment horizontal="center" vertical="center" wrapText="1"/>
    </xf>
    <xf numFmtId="0" fontId="19" fillId="5" borderId="78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2" fontId="88" fillId="5" borderId="23" xfId="0" applyNumberFormat="1" applyFont="1" applyFill="1" applyBorder="1" applyAlignment="1">
      <alignment horizontal="center" vertical="center" wrapText="1"/>
    </xf>
    <xf numFmtId="2" fontId="88" fillId="5" borderId="13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/>
    </xf>
    <xf numFmtId="2" fontId="19" fillId="5" borderId="1" xfId="0" applyNumberFormat="1" applyFont="1" applyFill="1" applyBorder="1" applyAlignment="1">
      <alignment horizontal="center" vertical="center"/>
    </xf>
    <xf numFmtId="2" fontId="29" fillId="5" borderId="70" xfId="0" applyNumberFormat="1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right" vertical="center" wrapText="1"/>
    </xf>
    <xf numFmtId="2" fontId="78" fillId="5" borderId="32" xfId="0" applyNumberFormat="1" applyFont="1" applyFill="1" applyBorder="1" applyAlignment="1">
      <alignment horizontal="center" vertical="center" wrapText="1"/>
    </xf>
    <xf numFmtId="2" fontId="29" fillId="5" borderId="27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right" vertical="center" wrapText="1"/>
    </xf>
    <xf numFmtId="2" fontId="78" fillId="5" borderId="50" xfId="0" applyNumberFormat="1" applyFont="1" applyFill="1" applyBorder="1" applyAlignment="1">
      <alignment horizontal="center" vertical="center" wrapText="1"/>
    </xf>
    <xf numFmtId="2" fontId="29" fillId="5" borderId="30" xfId="0" applyNumberFormat="1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right" vertical="center" wrapText="1"/>
    </xf>
    <xf numFmtId="2" fontId="78" fillId="5" borderId="66" xfId="0" applyNumberFormat="1" applyFont="1" applyFill="1" applyBorder="1" applyAlignment="1">
      <alignment horizontal="center" vertical="center" wrapText="1"/>
    </xf>
    <xf numFmtId="2" fontId="29" fillId="5" borderId="61" xfId="0" applyNumberFormat="1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right" vertical="center" wrapText="1"/>
    </xf>
    <xf numFmtId="0" fontId="23" fillId="6" borderId="70" xfId="0" applyFont="1" applyFill="1" applyBorder="1" applyAlignment="1">
      <alignment horizontal="center" vertical="center" wrapText="1"/>
    </xf>
    <xf numFmtId="49" fontId="31" fillId="8" borderId="3" xfId="0" applyNumberFormat="1" applyFont="1" applyFill="1" applyBorder="1" applyAlignment="1">
      <alignment wrapText="1"/>
    </xf>
    <xf numFmtId="49" fontId="31" fillId="8" borderId="1" xfId="0" applyNumberFormat="1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90" fillId="8" borderId="1" xfId="0" applyFont="1" applyFill="1" applyBorder="1" applyAlignment="1">
      <alignment horizontal="center" vertical="center"/>
    </xf>
    <xf numFmtId="0" fontId="40" fillId="8" borderId="70" xfId="0" applyFont="1" applyFill="1" applyBorder="1" applyAlignment="1">
      <alignment horizontal="center" vertical="center"/>
    </xf>
    <xf numFmtId="0" fontId="29" fillId="12" borderId="70" xfId="0" applyFont="1" applyFill="1" applyBorder="1" applyAlignment="1">
      <alignment horizontal="center" vertical="center" wrapText="1"/>
    </xf>
    <xf numFmtId="0" fontId="31" fillId="6" borderId="12" xfId="0" applyFont="1" applyFill="1" applyBorder="1" applyAlignment="1">
      <alignment horizontal="left" vertical="center"/>
    </xf>
    <xf numFmtId="0" fontId="31" fillId="6" borderId="23" xfId="0" applyFont="1" applyFill="1" applyBorder="1" applyAlignment="1">
      <alignment horizontal="left" vertical="center" wrapText="1"/>
    </xf>
    <xf numFmtId="0" fontId="3" fillId="6" borderId="67" xfId="0" applyFont="1" applyFill="1" applyBorder="1" applyAlignment="1">
      <alignment horizontal="center" vertical="center"/>
    </xf>
    <xf numFmtId="0" fontId="90" fillId="6" borderId="78" xfId="0" applyFont="1" applyFill="1" applyBorder="1" applyAlignment="1">
      <alignment horizontal="center" vertical="center"/>
    </xf>
    <xf numFmtId="0" fontId="40" fillId="6" borderId="67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3" fontId="81" fillId="5" borderId="26" xfId="0" applyNumberFormat="1" applyFont="1" applyFill="1" applyBorder="1" applyAlignment="1">
      <alignment horizontal="center" vertical="center" wrapText="1"/>
    </xf>
    <xf numFmtId="0" fontId="116" fillId="5" borderId="74" xfId="0" applyFont="1" applyFill="1" applyBorder="1" applyAlignment="1">
      <alignment horizontal="center"/>
    </xf>
    <xf numFmtId="0" fontId="116" fillId="5" borderId="29" xfId="0" applyFont="1" applyFill="1" applyBorder="1" applyAlignment="1">
      <alignment horizontal="center" vertical="center"/>
    </xf>
    <xf numFmtId="0" fontId="116" fillId="5" borderId="29" xfId="0" applyFont="1" applyFill="1" applyBorder="1" applyAlignment="1">
      <alignment horizontal="center"/>
    </xf>
    <xf numFmtId="0" fontId="116" fillId="5" borderId="75" xfId="0" applyFont="1" applyFill="1" applyBorder="1" applyAlignment="1">
      <alignment horizontal="center"/>
    </xf>
    <xf numFmtId="0" fontId="34" fillId="10" borderId="66" xfId="0" applyFont="1" applyFill="1" applyBorder="1" applyAlignment="1">
      <alignment horizontal="center" vertical="center"/>
    </xf>
    <xf numFmtId="0" fontId="33" fillId="10" borderId="2" xfId="0" applyFont="1" applyFill="1" applyBorder="1" applyAlignment="1">
      <alignment horizontal="center" vertical="center" wrapText="1"/>
    </xf>
    <xf numFmtId="0" fontId="109" fillId="10" borderId="5" xfId="0" applyFont="1" applyFill="1" applyBorder="1" applyAlignment="1">
      <alignment horizontal="center" vertical="center"/>
    </xf>
    <xf numFmtId="2" fontId="34" fillId="6" borderId="4" xfId="0" applyNumberFormat="1" applyFont="1" applyFill="1" applyBorder="1" applyAlignment="1">
      <alignment horizontal="center" vertical="center"/>
    </xf>
    <xf numFmtId="2" fontId="24" fillId="6" borderId="6" xfId="0" applyNumberFormat="1" applyFont="1" applyFill="1" applyBorder="1" applyAlignment="1">
      <alignment horizontal="center" wrapText="1"/>
    </xf>
    <xf numFmtId="165" fontId="85" fillId="5" borderId="16" xfId="0" applyNumberFormat="1" applyFont="1" applyFill="1" applyBorder="1" applyAlignment="1">
      <alignment horizontal="center" vertical="center" wrapText="1"/>
    </xf>
    <xf numFmtId="165" fontId="78" fillId="5" borderId="16" xfId="0" applyNumberFormat="1" applyFont="1" applyFill="1" applyBorder="1" applyAlignment="1">
      <alignment horizontal="center" vertical="center"/>
    </xf>
    <xf numFmtId="0" fontId="40" fillId="5" borderId="16" xfId="0" applyFont="1" applyFill="1" applyBorder="1"/>
    <xf numFmtId="3" fontId="34" fillId="6" borderId="16" xfId="0" applyNumberFormat="1" applyFont="1" applyFill="1" applyBorder="1" applyAlignment="1">
      <alignment horizontal="center" vertical="center" wrapText="1"/>
    </xf>
    <xf numFmtId="3" fontId="81" fillId="6" borderId="10" xfId="0" applyNumberFormat="1" applyFont="1" applyFill="1" applyBorder="1" applyAlignment="1">
      <alignment horizontal="center" vertical="center" wrapText="1"/>
    </xf>
    <xf numFmtId="2" fontId="78" fillId="6" borderId="16" xfId="0" applyNumberFormat="1" applyFont="1" applyFill="1" applyBorder="1" applyAlignment="1">
      <alignment horizontal="center" vertical="center" wrapText="1"/>
    </xf>
    <xf numFmtId="2" fontId="78" fillId="6" borderId="16" xfId="0" applyNumberFormat="1" applyFont="1" applyFill="1" applyBorder="1" applyAlignment="1">
      <alignment horizontal="center" vertical="top" wrapText="1"/>
    </xf>
    <xf numFmtId="0" fontId="19" fillId="8" borderId="11" xfId="0" applyFont="1" applyFill="1" applyBorder="1" applyAlignment="1">
      <alignment horizontal="center" vertical="center"/>
    </xf>
    <xf numFmtId="3" fontId="19" fillId="8" borderId="16" xfId="0" applyNumberFormat="1" applyFont="1" applyFill="1" applyBorder="1" applyAlignment="1">
      <alignment horizontal="center" wrapText="1"/>
    </xf>
    <xf numFmtId="0" fontId="19" fillId="8" borderId="45" xfId="0" applyFont="1" applyFill="1" applyBorder="1" applyAlignment="1">
      <alignment horizontal="center" vertical="center"/>
    </xf>
    <xf numFmtId="3" fontId="54" fillId="8" borderId="16" xfId="0" applyNumberFormat="1" applyFont="1" applyFill="1" applyBorder="1" applyAlignment="1">
      <alignment horizontal="center" wrapText="1"/>
    </xf>
    <xf numFmtId="3" fontId="29" fillId="8" borderId="16" xfId="0" applyNumberFormat="1" applyFont="1" applyFill="1" applyBorder="1" applyAlignment="1">
      <alignment horizontal="center" wrapText="1"/>
    </xf>
    <xf numFmtId="3" fontId="29" fillId="8" borderId="17" xfId="0" applyNumberFormat="1" applyFont="1" applyFill="1" applyBorder="1" applyAlignment="1">
      <alignment horizontal="center" wrapText="1"/>
    </xf>
    <xf numFmtId="3" fontId="19" fillId="8" borderId="1" xfId="0" applyNumberFormat="1" applyFont="1" applyFill="1" applyBorder="1" applyAlignment="1">
      <alignment horizontal="center" wrapText="1"/>
    </xf>
    <xf numFmtId="3" fontId="29" fillId="8" borderId="70" xfId="0" applyNumberFormat="1" applyFont="1" applyFill="1" applyBorder="1" applyAlignment="1">
      <alignment horizontal="center" wrapText="1"/>
    </xf>
    <xf numFmtId="0" fontId="19" fillId="8" borderId="3" xfId="0" applyFont="1" applyFill="1" applyBorder="1" applyAlignment="1">
      <alignment horizontal="center" vertical="center"/>
    </xf>
    <xf numFmtId="0" fontId="29" fillId="8" borderId="21" xfId="0" applyFont="1" applyFill="1" applyBorder="1" applyAlignment="1">
      <alignment horizontal="center" vertical="center"/>
    </xf>
    <xf numFmtId="3" fontId="54" fillId="8" borderId="1" xfId="0" applyNumberFormat="1" applyFont="1" applyFill="1" applyBorder="1" applyAlignment="1">
      <alignment horizontal="center" wrapText="1"/>
    </xf>
    <xf numFmtId="3" fontId="29" fillId="8" borderId="1" xfId="0" applyNumberFormat="1" applyFont="1" applyFill="1" applyBorder="1" applyAlignment="1">
      <alignment horizontal="center" wrapText="1"/>
    </xf>
    <xf numFmtId="0" fontId="112" fillId="8" borderId="1" xfId="0" applyFont="1" applyFill="1" applyBorder="1" applyAlignment="1">
      <alignment horizontal="center" vertical="center"/>
    </xf>
    <xf numFmtId="0" fontId="112" fillId="8" borderId="70" xfId="0" applyFont="1" applyFill="1" applyBorder="1" applyAlignment="1">
      <alignment horizontal="center" vertical="center"/>
    </xf>
    <xf numFmtId="3" fontId="19" fillId="8" borderId="1" xfId="0" applyNumberFormat="1" applyFont="1" applyFill="1" applyBorder="1" applyAlignment="1">
      <alignment horizontal="center" vertical="center" wrapText="1"/>
    </xf>
    <xf numFmtId="3" fontId="29" fillId="8" borderId="70" xfId="0" applyNumberFormat="1" applyFont="1" applyFill="1" applyBorder="1" applyAlignment="1">
      <alignment horizontal="center" vertical="center" wrapText="1"/>
    </xf>
    <xf numFmtId="0" fontId="19" fillId="8" borderId="21" xfId="0" applyFont="1" applyFill="1" applyBorder="1" applyAlignment="1">
      <alignment horizontal="center" vertical="center"/>
    </xf>
    <xf numFmtId="0" fontId="40" fillId="8" borderId="1" xfId="0" applyFont="1" applyFill="1" applyBorder="1" applyAlignment="1">
      <alignment horizontal="center" vertical="center"/>
    </xf>
    <xf numFmtId="3" fontId="54" fillId="6" borderId="1" xfId="0" applyNumberFormat="1" applyFont="1" applyFill="1" applyBorder="1" applyAlignment="1">
      <alignment horizontal="center" vertical="center" wrapText="1"/>
    </xf>
    <xf numFmtId="0" fontId="117" fillId="6" borderId="0" xfId="0" applyFont="1" applyFill="1" applyAlignment="1">
      <alignment horizontal="center" vertical="center"/>
    </xf>
    <xf numFmtId="3" fontId="54" fillId="6" borderId="2" xfId="0" applyNumberFormat="1" applyFont="1" applyFill="1" applyBorder="1" applyAlignment="1">
      <alignment horizontal="center" vertical="center" wrapText="1"/>
    </xf>
    <xf numFmtId="3" fontId="29" fillId="6" borderId="2" xfId="0" applyNumberFormat="1" applyFont="1" applyFill="1" applyBorder="1" applyAlignment="1">
      <alignment horizontal="center" vertical="center" wrapText="1"/>
    </xf>
    <xf numFmtId="3" fontId="19" fillId="6" borderId="2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16" fontId="53" fillId="6" borderId="1" xfId="0" applyNumberFormat="1" applyFont="1" applyFill="1" applyBorder="1" applyAlignment="1">
      <alignment horizontal="center" vertical="center" wrapText="1"/>
    </xf>
    <xf numFmtId="0" fontId="117" fillId="6" borderId="1" xfId="0" applyFont="1" applyFill="1" applyBorder="1" applyAlignment="1">
      <alignment horizontal="center" wrapText="1"/>
    </xf>
    <xf numFmtId="165" fontId="85" fillId="16" borderId="1" xfId="0" applyNumberFormat="1" applyFont="1" applyFill="1" applyBorder="1" applyAlignment="1">
      <alignment horizontal="center" vertical="center" wrapText="1"/>
    </xf>
    <xf numFmtId="165" fontId="78" fillId="16" borderId="1" xfId="0" applyNumberFormat="1" applyFont="1" applyFill="1" applyBorder="1" applyAlignment="1">
      <alignment horizontal="center" vertical="center"/>
    </xf>
    <xf numFmtId="0" fontId="40" fillId="16" borderId="1" xfId="0" applyFont="1" applyFill="1" applyBorder="1"/>
    <xf numFmtId="0" fontId="23" fillId="5" borderId="25" xfId="0" applyFont="1" applyFill="1" applyBorder="1" applyAlignment="1">
      <alignment horizontal="center" vertical="center" wrapText="1"/>
    </xf>
    <xf numFmtId="0" fontId="23" fillId="5" borderId="59" xfId="0" applyFont="1" applyFill="1" applyBorder="1" applyAlignment="1">
      <alignment horizontal="center" vertical="center" wrapText="1"/>
    </xf>
    <xf numFmtId="0" fontId="19" fillId="11" borderId="38" xfId="0" applyFont="1" applyFill="1" applyBorder="1" applyAlignment="1">
      <alignment horizontal="center" vertical="center" wrapText="1"/>
    </xf>
    <xf numFmtId="0" fontId="19" fillId="11" borderId="39" xfId="0" applyFont="1" applyFill="1" applyBorder="1" applyAlignment="1">
      <alignment horizontal="center" vertical="center" wrapText="1"/>
    </xf>
    <xf numFmtId="2" fontId="19" fillId="0" borderId="16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19" fillId="6" borderId="1" xfId="0" applyNumberFormat="1" applyFont="1" applyFill="1" applyBorder="1" applyAlignment="1">
      <alignment horizontal="center" vertical="center"/>
    </xf>
    <xf numFmtId="2" fontId="19" fillId="6" borderId="10" xfId="0" applyNumberFormat="1" applyFont="1" applyFill="1" applyBorder="1" applyAlignment="1">
      <alignment horizontal="center" vertical="center"/>
    </xf>
    <xf numFmtId="0" fontId="77" fillId="0" borderId="11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7" xfId="0" applyFont="1" applyBorder="1" applyAlignment="1">
      <alignment horizontal="center" vertical="center"/>
    </xf>
    <xf numFmtId="2" fontId="19" fillId="6" borderId="16" xfId="0" applyNumberFormat="1" applyFont="1" applyFill="1" applyBorder="1" applyAlignment="1">
      <alignment horizontal="center" vertical="center"/>
    </xf>
    <xf numFmtId="0" fontId="23" fillId="5" borderId="73" xfId="0" applyFont="1" applyFill="1" applyBorder="1" applyAlignment="1">
      <alignment horizontal="center" vertical="center" wrapText="1"/>
    </xf>
    <xf numFmtId="0" fontId="23" fillId="5" borderId="56" xfId="0" applyFont="1" applyFill="1" applyBorder="1" applyAlignment="1">
      <alignment horizontal="center" vertical="center" wrapText="1"/>
    </xf>
    <xf numFmtId="0" fontId="23" fillId="5" borderId="36" xfId="0" applyFont="1" applyFill="1" applyBorder="1" applyAlignment="1">
      <alignment horizontal="center" vertical="center" wrapText="1"/>
    </xf>
    <xf numFmtId="0" fontId="23" fillId="5" borderId="31" xfId="0" applyFont="1" applyFill="1" applyBorder="1" applyAlignment="1">
      <alignment horizontal="center" vertical="center" wrapText="1"/>
    </xf>
    <xf numFmtId="0" fontId="23" fillId="5" borderId="65" xfId="0" applyFont="1" applyFill="1" applyBorder="1" applyAlignment="1">
      <alignment horizontal="center" vertical="center" wrapText="1"/>
    </xf>
    <xf numFmtId="0" fontId="23" fillId="5" borderId="63" xfId="0" applyFont="1" applyFill="1" applyBorder="1" applyAlignment="1">
      <alignment horizontal="center" vertical="center" wrapText="1"/>
    </xf>
    <xf numFmtId="0" fontId="23" fillId="5" borderId="66" xfId="0" applyFont="1" applyFill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/>
    </xf>
    <xf numFmtId="0" fontId="23" fillId="5" borderId="0" xfId="0" applyFont="1" applyFill="1" applyAlignment="1">
      <alignment horizontal="center" vertical="center" wrapText="1"/>
    </xf>
    <xf numFmtId="0" fontId="23" fillId="6" borderId="35" xfId="0" applyFont="1" applyFill="1" applyBorder="1" applyAlignment="1">
      <alignment horizontal="left"/>
    </xf>
    <xf numFmtId="0" fontId="23" fillId="6" borderId="56" xfId="0" applyFont="1" applyFill="1" applyBorder="1" applyAlignment="1">
      <alignment horizontal="left"/>
    </xf>
    <xf numFmtId="0" fontId="23" fillId="6" borderId="36" xfId="0" applyFont="1" applyFill="1" applyBorder="1" applyAlignment="1">
      <alignment horizontal="left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2" xfId="0" applyNumberFormat="1" applyFont="1" applyFill="1" applyBorder="1" applyAlignment="1">
      <alignment horizontal="center" vertical="center"/>
    </xf>
    <xf numFmtId="0" fontId="77" fillId="0" borderId="1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9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2" fontId="19" fillId="6" borderId="6" xfId="0" applyNumberFormat="1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23" fillId="0" borderId="35" xfId="0" applyFont="1" applyBorder="1" applyAlignment="1">
      <alignment horizontal="left"/>
    </xf>
    <xf numFmtId="0" fontId="23" fillId="0" borderId="56" xfId="0" applyFont="1" applyBorder="1" applyAlignment="1">
      <alignment horizontal="left"/>
    </xf>
    <xf numFmtId="0" fontId="23" fillId="0" borderId="36" xfId="0" applyFont="1" applyBorder="1" applyAlignment="1">
      <alignment horizontal="left"/>
    </xf>
    <xf numFmtId="0" fontId="23" fillId="5" borderId="12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35" xfId="0" applyFont="1" applyBorder="1" applyAlignment="1">
      <alignment horizontal="left" vertical="center"/>
    </xf>
    <xf numFmtId="2" fontId="19" fillId="6" borderId="1" xfId="0" applyNumberFormat="1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4" fillId="0" borderId="3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34" fillId="0" borderId="11" xfId="0" applyFont="1" applyBorder="1" applyAlignment="1">
      <alignment horizontal="left"/>
    </xf>
    <xf numFmtId="0" fontId="34" fillId="0" borderId="16" xfId="0" applyFont="1" applyBorder="1" applyAlignment="1">
      <alignment horizontal="left"/>
    </xf>
    <xf numFmtId="0" fontId="34" fillId="0" borderId="4" xfId="0" applyFont="1" applyBorder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23" fillId="5" borderId="11" xfId="0" applyFont="1" applyFill="1" applyBorder="1" applyAlignment="1">
      <alignment horizontal="center" vertical="center" wrapText="1"/>
    </xf>
    <xf numFmtId="0" fontId="23" fillId="5" borderId="45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23" fillId="5" borderId="70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52" xfId="0" applyFont="1" applyFill="1" applyBorder="1" applyAlignment="1">
      <alignment horizontal="center" vertical="center" wrapText="1"/>
    </xf>
    <xf numFmtId="0" fontId="23" fillId="5" borderId="53" xfId="0" applyFont="1" applyFill="1" applyBorder="1" applyAlignment="1">
      <alignment horizontal="center" vertical="center" wrapText="1"/>
    </xf>
    <xf numFmtId="0" fontId="23" fillId="5" borderId="41" xfId="0" applyFont="1" applyFill="1" applyBorder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80" fillId="0" borderId="3" xfId="0" applyFont="1" applyBorder="1" applyAlignment="1">
      <alignment horizontal="center" vertical="center"/>
    </xf>
    <xf numFmtId="0" fontId="80" fillId="0" borderId="4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3" fillId="5" borderId="39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center" vertical="center" wrapText="1"/>
    </xf>
    <xf numFmtId="2" fontId="19" fillId="0" borderId="35" xfId="0" applyNumberFormat="1" applyFont="1" applyBorder="1" applyAlignment="1">
      <alignment horizontal="center" vertical="center"/>
    </xf>
    <xf numFmtId="2" fontId="19" fillId="0" borderId="5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33" xfId="0" applyNumberFormat="1" applyFont="1" applyBorder="1" applyAlignment="1">
      <alignment horizontal="center" vertical="center"/>
    </xf>
    <xf numFmtId="2" fontId="19" fillId="0" borderId="24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/>
    </xf>
    <xf numFmtId="0" fontId="34" fillId="0" borderId="33" xfId="0" applyFont="1" applyBorder="1" applyAlignment="1">
      <alignment horizontal="left" vertical="center"/>
    </xf>
    <xf numFmtId="0" fontId="19" fillId="6" borderId="1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 wrapText="1"/>
    </xf>
    <xf numFmtId="0" fontId="23" fillId="5" borderId="60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62" xfId="0" applyFont="1" applyFill="1" applyBorder="1" applyAlignment="1">
      <alignment horizontal="center" vertical="center" wrapText="1"/>
    </xf>
    <xf numFmtId="0" fontId="23" fillId="5" borderId="71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83" fillId="6" borderId="1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23" fillId="5" borderId="51" xfId="0" applyFont="1" applyFill="1" applyBorder="1" applyAlignment="1">
      <alignment horizontal="center" vertical="center" wrapText="1"/>
    </xf>
    <xf numFmtId="0" fontId="23" fillId="5" borderId="48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/>
    </xf>
    <xf numFmtId="0" fontId="23" fillId="5" borderId="18" xfId="0" applyFont="1" applyFill="1" applyBorder="1" applyAlignment="1">
      <alignment horizontal="center" vertical="center" wrapText="1"/>
    </xf>
    <xf numFmtId="0" fontId="23" fillId="5" borderId="6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5" borderId="38" xfId="0" applyFont="1" applyFill="1" applyBorder="1" applyAlignment="1">
      <alignment horizontal="center" vertical="center" wrapText="1"/>
    </xf>
    <xf numFmtId="0" fontId="23" fillId="5" borderId="7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9" fillId="11" borderId="37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19" fillId="11" borderId="62" xfId="0" applyFont="1" applyFill="1" applyBorder="1" applyAlignment="1">
      <alignment horizontal="center" vertical="center" wrapText="1"/>
    </xf>
    <xf numFmtId="0" fontId="19" fillId="11" borderId="12" xfId="0" applyFont="1" applyFill="1" applyBorder="1" applyAlignment="1">
      <alignment horizontal="center" wrapText="1"/>
    </xf>
    <xf numFmtId="0" fontId="19" fillId="11" borderId="23" xfId="0" applyFont="1" applyFill="1" applyBorder="1" applyAlignment="1">
      <alignment horizontal="center" wrapText="1"/>
    </xf>
    <xf numFmtId="0" fontId="19" fillId="11" borderId="67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4" fillId="6" borderId="37" xfId="0" applyFont="1" applyFill="1" applyBorder="1" applyAlignment="1">
      <alignment horizontal="center" vertical="center" wrapText="1"/>
    </xf>
    <xf numFmtId="0" fontId="34" fillId="6" borderId="60" xfId="0" applyFont="1" applyFill="1" applyBorder="1" applyAlignment="1">
      <alignment horizontal="center" vertical="center" wrapText="1"/>
    </xf>
    <xf numFmtId="0" fontId="34" fillId="6" borderId="46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>
      <alignment horizontal="center" wrapText="1"/>
    </xf>
    <xf numFmtId="0" fontId="19" fillId="11" borderId="22" xfId="0" applyFont="1" applyFill="1" applyBorder="1" applyAlignment="1">
      <alignment horizontal="center" wrapText="1"/>
    </xf>
    <xf numFmtId="0" fontId="19" fillId="11" borderId="62" xfId="0" applyFont="1" applyFill="1" applyBorder="1" applyAlignment="1">
      <alignment horizontal="center" wrapText="1"/>
    </xf>
    <xf numFmtId="0" fontId="19" fillId="11" borderId="14" xfId="0" applyFont="1" applyFill="1" applyBorder="1" applyAlignment="1">
      <alignment horizontal="center" vertical="center" wrapText="1"/>
    </xf>
    <xf numFmtId="0" fontId="34" fillId="5" borderId="13" xfId="0" applyFont="1" applyFill="1" applyBorder="1" applyAlignment="1">
      <alignment horizontal="center" vertical="center" wrapText="1"/>
    </xf>
    <xf numFmtId="0" fontId="34" fillId="5" borderId="39" xfId="0" applyFont="1" applyFill="1" applyBorder="1" applyAlignment="1">
      <alignment horizontal="center" vertical="center" wrapText="1"/>
    </xf>
    <xf numFmtId="0" fontId="23" fillId="5" borderId="42" xfId="0" applyFont="1" applyFill="1" applyBorder="1" applyAlignment="1">
      <alignment horizontal="center" vertical="center" wrapText="1"/>
    </xf>
    <xf numFmtId="0" fontId="30" fillId="5" borderId="62" xfId="0" applyFont="1" applyFill="1" applyBorder="1" applyAlignment="1">
      <alignment horizontal="center" vertical="center" wrapText="1"/>
    </xf>
    <xf numFmtId="0" fontId="30" fillId="5" borderId="54" xfId="0" applyFont="1" applyFill="1" applyBorder="1" applyAlignment="1">
      <alignment horizontal="center" vertical="center" wrapText="1"/>
    </xf>
    <xf numFmtId="0" fontId="23" fillId="5" borderId="54" xfId="0" applyFont="1" applyFill="1" applyBorder="1" applyAlignment="1">
      <alignment horizontal="center" vertical="center" wrapText="1"/>
    </xf>
    <xf numFmtId="0" fontId="19" fillId="6" borderId="37" xfId="0" applyFont="1" applyFill="1" applyBorder="1" applyAlignment="1">
      <alignment horizontal="center" vertical="center" wrapText="1"/>
    </xf>
    <xf numFmtId="0" fontId="19" fillId="6" borderId="60" xfId="0" applyFont="1" applyFill="1" applyBorder="1" applyAlignment="1">
      <alignment horizontal="center" vertical="center" wrapText="1"/>
    </xf>
    <xf numFmtId="0" fontId="19" fillId="6" borderId="46" xfId="0" applyFont="1" applyFill="1" applyBorder="1" applyAlignment="1">
      <alignment horizontal="center" vertical="center" wrapText="1"/>
    </xf>
    <xf numFmtId="0" fontId="19" fillId="5" borderId="51" xfId="0" applyFont="1" applyFill="1" applyBorder="1" applyAlignment="1">
      <alignment horizontal="center" vertical="center"/>
    </xf>
    <xf numFmtId="0" fontId="19" fillId="5" borderId="52" xfId="0" applyFont="1" applyFill="1" applyBorder="1" applyAlignment="1">
      <alignment horizontal="center" vertical="center"/>
    </xf>
    <xf numFmtId="0" fontId="19" fillId="5" borderId="53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19" fillId="11" borderId="12" xfId="0" applyFont="1" applyFill="1" applyBorder="1" applyAlignment="1">
      <alignment horizontal="center" vertical="center" wrapText="1"/>
    </xf>
    <xf numFmtId="0" fontId="19" fillId="11" borderId="23" xfId="0" applyFont="1" applyFill="1" applyBorder="1" applyAlignment="1">
      <alignment horizontal="center" vertical="center" wrapText="1"/>
    </xf>
    <xf numFmtId="0" fontId="19" fillId="11" borderId="67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19" fillId="5" borderId="37" xfId="0" applyFont="1" applyFill="1" applyBorder="1" applyAlignment="1">
      <alignment horizontal="center" vertical="center" wrapText="1"/>
    </xf>
    <xf numFmtId="0" fontId="19" fillId="5" borderId="60" xfId="0" applyFont="1" applyFill="1" applyBorder="1" applyAlignment="1">
      <alignment horizontal="center" vertical="center" wrapText="1"/>
    </xf>
    <xf numFmtId="0" fontId="19" fillId="5" borderId="46" xfId="0" applyFont="1" applyFill="1" applyBorder="1" applyAlignment="1">
      <alignment horizontal="center" vertical="center" wrapText="1"/>
    </xf>
    <xf numFmtId="0" fontId="31" fillId="5" borderId="1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19" fillId="11" borderId="38" xfId="0" applyFont="1" applyFill="1" applyBorder="1" applyAlignment="1">
      <alignment horizontal="center" wrapText="1"/>
    </xf>
    <xf numFmtId="0" fontId="19" fillId="11" borderId="39" xfId="0" applyFont="1" applyFill="1" applyBorder="1" applyAlignment="1">
      <alignment horizontal="center" wrapText="1"/>
    </xf>
    <xf numFmtId="0" fontId="19" fillId="11" borderId="14" xfId="0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19" fillId="11" borderId="51" xfId="0" applyFont="1" applyFill="1" applyBorder="1" applyAlignment="1">
      <alignment horizontal="center" wrapText="1"/>
    </xf>
    <xf numFmtId="0" fontId="19" fillId="11" borderId="52" xfId="0" applyFont="1" applyFill="1" applyBorder="1" applyAlignment="1">
      <alignment horizontal="center" wrapText="1"/>
    </xf>
    <xf numFmtId="0" fontId="19" fillId="11" borderId="53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/>
    </xf>
    <xf numFmtId="0" fontId="23" fillId="10" borderId="11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23" fillId="5" borderId="57" xfId="0" applyFont="1" applyFill="1" applyBorder="1" applyAlignment="1">
      <alignment horizontal="center" vertical="center" wrapText="1"/>
    </xf>
    <xf numFmtId="0" fontId="23" fillId="10" borderId="16" xfId="0" applyFont="1" applyFill="1" applyBorder="1" applyAlignment="1">
      <alignment horizontal="center" vertical="center" wrapText="1"/>
    </xf>
    <xf numFmtId="0" fontId="19" fillId="6" borderId="51" xfId="0" applyFont="1" applyFill="1" applyBorder="1" applyAlignment="1">
      <alignment horizontal="center" vertical="center" wrapText="1"/>
    </xf>
    <xf numFmtId="0" fontId="19" fillId="6" borderId="64" xfId="0" applyFont="1" applyFill="1" applyBorder="1" applyAlignment="1">
      <alignment horizontal="center" vertical="center" wrapText="1"/>
    </xf>
    <xf numFmtId="0" fontId="19" fillId="6" borderId="40" xfId="0" applyFont="1" applyFill="1" applyBorder="1" applyAlignment="1">
      <alignment horizontal="center" vertical="center" wrapText="1"/>
    </xf>
    <xf numFmtId="0" fontId="23" fillId="10" borderId="40" xfId="0" applyFont="1" applyFill="1" applyBorder="1" applyAlignment="1">
      <alignment horizontal="center" vertical="center"/>
    </xf>
    <xf numFmtId="0" fontId="23" fillId="10" borderId="41" xfId="0" applyFont="1" applyFill="1" applyBorder="1" applyAlignment="1">
      <alignment horizontal="center" vertical="center"/>
    </xf>
    <xf numFmtId="0" fontId="23" fillId="10" borderId="20" xfId="0" applyFont="1" applyFill="1" applyBorder="1" applyAlignment="1">
      <alignment horizontal="center" vertical="center"/>
    </xf>
    <xf numFmtId="0" fontId="23" fillId="11" borderId="38" xfId="0" applyFont="1" applyFill="1" applyBorder="1" applyAlignment="1">
      <alignment horizontal="center" wrapText="1"/>
    </xf>
    <xf numFmtId="0" fontId="23" fillId="11" borderId="39" xfId="0" applyFont="1" applyFill="1" applyBorder="1" applyAlignment="1">
      <alignment horizontal="center" wrapText="1"/>
    </xf>
    <xf numFmtId="0" fontId="23" fillId="11" borderId="14" xfId="0" applyFont="1" applyFill="1" applyBorder="1" applyAlignment="1">
      <alignment horizont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23" fillId="15" borderId="40" xfId="0" applyFont="1" applyFill="1" applyBorder="1" applyAlignment="1">
      <alignment horizontal="center" vertical="center" wrapText="1"/>
    </xf>
    <xf numFmtId="0" fontId="23" fillId="15" borderId="41" xfId="0" applyFont="1" applyFill="1" applyBorder="1" applyAlignment="1">
      <alignment horizontal="center" vertical="center" wrapText="1"/>
    </xf>
    <xf numFmtId="0" fontId="23" fillId="15" borderId="18" xfId="0" applyFont="1" applyFill="1" applyBorder="1" applyAlignment="1">
      <alignment horizontal="center" vertical="center" wrapText="1"/>
    </xf>
    <xf numFmtId="0" fontId="22" fillId="6" borderId="22" xfId="0" applyFont="1" applyFill="1" applyBorder="1" applyAlignment="1">
      <alignment horizontal="center" vertical="center" wrapText="1"/>
    </xf>
    <xf numFmtId="0" fontId="53" fillId="6" borderId="8" xfId="0" applyFont="1" applyFill="1" applyBorder="1" applyAlignment="1">
      <alignment horizontal="center" vertical="center" wrapText="1"/>
    </xf>
    <xf numFmtId="0" fontId="23" fillId="11" borderId="51" xfId="0" applyFont="1" applyFill="1" applyBorder="1" applyAlignment="1">
      <alignment horizontal="center" wrapText="1"/>
    </xf>
    <xf numFmtId="0" fontId="23" fillId="11" borderId="52" xfId="0" applyFont="1" applyFill="1" applyBorder="1" applyAlignment="1">
      <alignment horizontal="center" wrapText="1"/>
    </xf>
    <xf numFmtId="0" fontId="23" fillId="11" borderId="53" xfId="0" applyFont="1" applyFill="1" applyBorder="1" applyAlignment="1">
      <alignment horizontal="center" wrapText="1"/>
    </xf>
    <xf numFmtId="0" fontId="19" fillId="0" borderId="0" xfId="0" applyFont="1" applyAlignment="1">
      <alignment horizontal="left" vertical="top" wrapText="1"/>
    </xf>
    <xf numFmtId="0" fontId="23" fillId="5" borderId="7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15" borderId="38" xfId="0" applyFont="1" applyFill="1" applyBorder="1" applyAlignment="1">
      <alignment horizontal="center" wrapText="1"/>
    </xf>
    <xf numFmtId="0" fontId="54" fillId="15" borderId="39" xfId="0" applyFont="1" applyFill="1" applyBorder="1" applyAlignment="1">
      <alignment horizontal="center" wrapText="1"/>
    </xf>
    <xf numFmtId="0" fontId="54" fillId="15" borderId="20" xfId="0" applyFont="1" applyFill="1" applyBorder="1" applyAlignment="1">
      <alignment horizontal="center" wrapText="1"/>
    </xf>
    <xf numFmtId="0" fontId="19" fillId="6" borderId="4" xfId="0" applyFont="1" applyFill="1" applyBorder="1" applyAlignment="1">
      <alignment horizontal="center" vertical="center" wrapText="1"/>
    </xf>
    <xf numFmtId="0" fontId="23" fillId="15" borderId="20" xfId="0" applyFont="1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4" fillId="11" borderId="38" xfId="0" applyFont="1" applyFill="1" applyBorder="1" applyAlignment="1">
      <alignment horizontal="center" wrapText="1"/>
    </xf>
    <xf numFmtId="0" fontId="54" fillId="11" borderId="39" xfId="0" applyFont="1" applyFill="1" applyBorder="1" applyAlignment="1">
      <alignment horizontal="center" wrapText="1"/>
    </xf>
    <xf numFmtId="1" fontId="19" fillId="6" borderId="16" xfId="0" applyNumberFormat="1" applyFont="1" applyFill="1" applyBorder="1" applyAlignment="1">
      <alignment horizontal="center" vertical="center" wrapText="1"/>
    </xf>
    <xf numFmtId="1" fontId="19" fillId="6" borderId="1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2" fontId="19" fillId="6" borderId="2" xfId="0" applyNumberFormat="1" applyFont="1" applyFill="1" applyBorder="1" applyAlignment="1">
      <alignment horizontal="center" vertical="center" wrapText="1"/>
    </xf>
    <xf numFmtId="1" fontId="19" fillId="6" borderId="2" xfId="0" applyNumberFormat="1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2" fontId="19" fillId="6" borderId="16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23" fillId="10" borderId="52" xfId="0" applyFont="1" applyFill="1" applyBorder="1" applyAlignment="1">
      <alignment horizontal="center" vertical="center" wrapText="1"/>
    </xf>
    <xf numFmtId="0" fontId="23" fillId="10" borderId="53" xfId="0" applyFont="1" applyFill="1" applyBorder="1" applyAlignment="1">
      <alignment horizontal="center" vertical="center" wrapText="1"/>
    </xf>
    <xf numFmtId="0" fontId="23" fillId="10" borderId="51" xfId="0" applyFont="1" applyFill="1" applyBorder="1" applyAlignment="1">
      <alignment horizontal="center" vertical="center" wrapText="1"/>
    </xf>
    <xf numFmtId="2" fontId="78" fillId="6" borderId="2" xfId="0" applyNumberFormat="1" applyFont="1" applyFill="1" applyBorder="1" applyAlignment="1">
      <alignment horizontal="center" vertical="center" wrapText="1"/>
    </xf>
    <xf numFmtId="2" fontId="78" fillId="6" borderId="16" xfId="0" applyNumberFormat="1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13" fillId="6" borderId="35" xfId="0" applyFont="1" applyFill="1" applyBorder="1" applyAlignment="1">
      <alignment horizontal="left" vertical="center"/>
    </xf>
    <xf numFmtId="0" fontId="13" fillId="6" borderId="56" xfId="0" applyFont="1" applyFill="1" applyBorder="1" applyAlignment="1">
      <alignment horizontal="left" vertical="center"/>
    </xf>
    <xf numFmtId="0" fontId="13" fillId="6" borderId="36" xfId="0" applyFont="1" applyFill="1" applyBorder="1" applyAlignment="1">
      <alignment horizontal="left" vertical="center"/>
    </xf>
    <xf numFmtId="0" fontId="23" fillId="0" borderId="58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49" xfId="0" applyFont="1" applyBorder="1" applyAlignment="1">
      <alignment horizontal="left" vertical="center"/>
    </xf>
    <xf numFmtId="0" fontId="23" fillId="5" borderId="12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67" xfId="0" applyFont="1" applyFill="1" applyBorder="1" applyAlignment="1">
      <alignment horizontal="center" vertical="center"/>
    </xf>
    <xf numFmtId="0" fontId="19" fillId="10" borderId="51" xfId="0" applyFont="1" applyFill="1" applyBorder="1" applyAlignment="1">
      <alignment horizontal="center" vertical="center"/>
    </xf>
    <xf numFmtId="0" fontId="19" fillId="10" borderId="52" xfId="0" applyFont="1" applyFill="1" applyBorder="1" applyAlignment="1">
      <alignment horizontal="center" vertical="center"/>
    </xf>
    <xf numFmtId="0" fontId="19" fillId="10" borderId="53" xfId="0" applyFont="1" applyFill="1" applyBorder="1" applyAlignment="1">
      <alignment horizontal="center" vertical="center"/>
    </xf>
    <xf numFmtId="0" fontId="19" fillId="10" borderId="40" xfId="0" applyFont="1" applyFill="1" applyBorder="1" applyAlignment="1">
      <alignment horizontal="center" vertical="center"/>
    </xf>
    <xf numFmtId="0" fontId="19" fillId="10" borderId="41" xfId="0" applyFont="1" applyFill="1" applyBorder="1" applyAlignment="1">
      <alignment horizontal="center" vertical="center"/>
    </xf>
    <xf numFmtId="0" fontId="19" fillId="10" borderId="20" xfId="0" applyFont="1" applyFill="1" applyBorder="1" applyAlignment="1">
      <alignment horizontal="center" vertical="center"/>
    </xf>
    <xf numFmtId="0" fontId="23" fillId="5" borderId="32" xfId="0" applyFont="1" applyFill="1" applyBorder="1" applyAlignment="1">
      <alignment horizontal="center" vertical="center" wrapText="1"/>
    </xf>
    <xf numFmtId="0" fontId="23" fillId="5" borderId="50" xfId="0" applyFont="1" applyFill="1" applyBorder="1" applyAlignment="1">
      <alignment horizontal="center" vertical="center" wrapText="1"/>
    </xf>
    <xf numFmtId="0" fontId="23" fillId="5" borderId="82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69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67" xfId="0" applyFont="1" applyFill="1" applyBorder="1" applyAlignment="1">
      <alignment horizontal="center" vertical="center" wrapText="1"/>
    </xf>
    <xf numFmtId="0" fontId="23" fillId="5" borderId="34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11" fillId="5" borderId="40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86" fillId="14" borderId="11" xfId="3" applyFont="1" applyFill="1" applyBorder="1" applyAlignment="1">
      <alignment horizontal="center" vertical="center" wrapText="1" readingOrder="1"/>
    </xf>
    <xf numFmtId="0" fontId="86" fillId="14" borderId="7" xfId="3" applyFont="1" applyFill="1" applyBorder="1" applyAlignment="1">
      <alignment horizontal="center" vertical="center" wrapText="1" readingOrder="1"/>
    </xf>
    <xf numFmtId="2" fontId="86" fillId="14" borderId="26" xfId="3" applyNumberFormat="1" applyFont="1" applyFill="1" applyBorder="1" applyAlignment="1">
      <alignment horizontal="center" vertical="center" wrapText="1" readingOrder="1"/>
    </xf>
    <xf numFmtId="2" fontId="86" fillId="14" borderId="44" xfId="3" applyNumberFormat="1" applyFont="1" applyFill="1" applyBorder="1" applyAlignment="1">
      <alignment horizontal="center" vertical="center" wrapText="1" readingOrder="1"/>
    </xf>
    <xf numFmtId="2" fontId="86" fillId="14" borderId="45" xfId="3" applyNumberFormat="1" applyFont="1" applyFill="1" applyBorder="1" applyAlignment="1">
      <alignment horizontal="center" vertical="center" wrapText="1" readingOrder="1"/>
    </xf>
    <xf numFmtId="0" fontId="86" fillId="14" borderId="16" xfId="3" applyFont="1" applyFill="1" applyBorder="1" applyAlignment="1">
      <alignment horizontal="center" vertical="center" wrapText="1" readingOrder="1"/>
    </xf>
    <xf numFmtId="0" fontId="86" fillId="14" borderId="27" xfId="3" applyFont="1" applyFill="1" applyBorder="1" applyAlignment="1">
      <alignment horizontal="center" vertical="center" wrapText="1" readingOrder="1"/>
    </xf>
    <xf numFmtId="0" fontId="52" fillId="6" borderId="3" xfId="3" applyFont="1" applyFill="1" applyBorder="1" applyAlignment="1">
      <alignment horizontal="center" vertical="center" wrapText="1" readingOrder="1"/>
    </xf>
    <xf numFmtId="0" fontId="52" fillId="6" borderId="4" xfId="3" applyFont="1" applyFill="1" applyBorder="1" applyAlignment="1">
      <alignment horizontal="center" vertical="center" wrapText="1" readingOrder="1"/>
    </xf>
    <xf numFmtId="0" fontId="86" fillId="0" borderId="3" xfId="3" applyFont="1" applyBorder="1" applyAlignment="1">
      <alignment horizontal="center" vertical="center" wrapText="1" readingOrder="1"/>
    </xf>
    <xf numFmtId="0" fontId="86" fillId="0" borderId="4" xfId="3" applyFont="1" applyBorder="1" applyAlignment="1">
      <alignment horizontal="center" vertical="center" wrapText="1" readingOrder="1"/>
    </xf>
    <xf numFmtId="0" fontId="86" fillId="14" borderId="17" xfId="3" applyFont="1" applyFill="1" applyBorder="1" applyAlignment="1">
      <alignment horizontal="center" vertical="center" wrapText="1" readingOrder="1"/>
    </xf>
    <xf numFmtId="0" fontId="86" fillId="0" borderId="11" xfId="3" applyFont="1" applyBorder="1" applyAlignment="1">
      <alignment horizontal="center" vertical="center" wrapText="1" readingOrder="1"/>
    </xf>
    <xf numFmtId="0" fontId="86" fillId="6" borderId="3" xfId="3" applyFont="1" applyFill="1" applyBorder="1" applyAlignment="1">
      <alignment horizontal="center" vertical="center" wrapText="1" readingOrder="1"/>
    </xf>
    <xf numFmtId="0" fontId="23" fillId="6" borderId="60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2" fontId="19" fillId="5" borderId="11" xfId="0" applyNumberFormat="1" applyFont="1" applyFill="1" applyBorder="1" applyAlignment="1">
      <alignment horizontal="center" vertical="center" wrapText="1"/>
    </xf>
    <xf numFmtId="2" fontId="19" fillId="5" borderId="3" xfId="0" applyNumberFormat="1" applyFont="1" applyFill="1" applyBorder="1" applyAlignment="1">
      <alignment horizontal="center" vertical="center" wrapText="1"/>
    </xf>
    <xf numFmtId="2" fontId="19" fillId="5" borderId="4" xfId="0" applyNumberFormat="1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16" fontId="19" fillId="6" borderId="16" xfId="0" applyNumberFormat="1" applyFont="1" applyFill="1" applyBorder="1" applyAlignment="1">
      <alignment horizontal="center" vertical="center" wrapText="1"/>
    </xf>
    <xf numFmtId="16" fontId="19" fillId="6" borderId="2" xfId="0" applyNumberFormat="1" applyFont="1" applyFill="1" applyBorder="1" applyAlignment="1">
      <alignment horizontal="center" vertical="center" wrapText="1"/>
    </xf>
    <xf numFmtId="1" fontId="34" fillId="5" borderId="1" xfId="0" applyNumberFormat="1" applyFont="1" applyFill="1" applyBorder="1" applyAlignment="1">
      <alignment horizontal="center" vertical="center" wrapText="1"/>
    </xf>
    <xf numFmtId="1" fontId="34" fillId="5" borderId="10" xfId="0" applyNumberFormat="1" applyFont="1" applyFill="1" applyBorder="1" applyAlignment="1">
      <alignment horizontal="center" vertical="center" wrapText="1"/>
    </xf>
    <xf numFmtId="2" fontId="34" fillId="5" borderId="1" xfId="0" applyNumberFormat="1" applyFont="1" applyFill="1" applyBorder="1" applyAlignment="1">
      <alignment horizontal="center" vertical="center" wrapText="1"/>
    </xf>
    <xf numFmtId="2" fontId="34" fillId="5" borderId="10" xfId="0" applyNumberFormat="1" applyFont="1" applyFill="1" applyBorder="1" applyAlignment="1">
      <alignment horizontal="center" vertical="center" wrapText="1"/>
    </xf>
    <xf numFmtId="2" fontId="22" fillId="5" borderId="1" xfId="0" applyNumberFormat="1" applyFont="1" applyFill="1" applyBorder="1" applyAlignment="1">
      <alignment horizontal="center" vertical="center" wrapText="1"/>
    </xf>
    <xf numFmtId="2" fontId="22" fillId="5" borderId="10" xfId="0" applyNumberFormat="1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54" fillId="11" borderId="38" xfId="0" applyFont="1" applyFill="1" applyBorder="1" applyAlignment="1">
      <alignment horizontal="center" vertical="center" wrapText="1"/>
    </xf>
    <xf numFmtId="0" fontId="54" fillId="11" borderId="39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57" xfId="0" applyFont="1" applyFill="1" applyBorder="1" applyAlignment="1">
      <alignment horizontal="center" vertical="center" wrapText="1"/>
    </xf>
    <xf numFmtId="0" fontId="23" fillId="5" borderId="44" xfId="0" applyFont="1" applyFill="1" applyBorder="1" applyAlignment="1">
      <alignment horizontal="center" vertical="center" wrapText="1"/>
    </xf>
    <xf numFmtId="0" fontId="23" fillId="5" borderId="49" xfId="0" applyFont="1" applyFill="1" applyBorder="1" applyAlignment="1">
      <alignment horizontal="center" vertical="center" wrapText="1"/>
    </xf>
    <xf numFmtId="0" fontId="23" fillId="5" borderId="55" xfId="0" applyFont="1" applyFill="1" applyBorder="1" applyAlignment="1">
      <alignment horizontal="center" vertical="center" wrapText="1"/>
    </xf>
    <xf numFmtId="0" fontId="23" fillId="5" borderId="58" xfId="0" applyFont="1" applyFill="1" applyBorder="1" applyAlignment="1">
      <alignment horizontal="center" vertical="center" wrapText="1"/>
    </xf>
    <xf numFmtId="0" fontId="72" fillId="10" borderId="25" xfId="0" applyFont="1" applyFill="1" applyBorder="1" applyAlignment="1">
      <alignment horizontal="center" vertical="center"/>
    </xf>
    <xf numFmtId="0" fontId="72" fillId="10" borderId="59" xfId="0" applyFont="1" applyFill="1" applyBorder="1" applyAlignment="1">
      <alignment horizontal="center" vertical="center"/>
    </xf>
    <xf numFmtId="0" fontId="23" fillId="10" borderId="25" xfId="0" applyFont="1" applyFill="1" applyBorder="1" applyAlignment="1">
      <alignment horizontal="center" vertical="center" wrapText="1"/>
    </xf>
    <xf numFmtId="0" fontId="23" fillId="10" borderId="59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39" fillId="6" borderId="25" xfId="0" applyFont="1" applyFill="1" applyBorder="1" applyAlignment="1">
      <alignment horizontal="center" vertical="center"/>
    </xf>
    <xf numFmtId="0" fontId="39" fillId="6" borderId="59" xfId="0" applyFont="1" applyFill="1" applyBorder="1" applyAlignment="1">
      <alignment horizontal="center" vertical="center"/>
    </xf>
    <xf numFmtId="0" fontId="39" fillId="6" borderId="19" xfId="0" applyFont="1" applyFill="1" applyBorder="1" applyAlignment="1">
      <alignment horizontal="center" vertical="center"/>
    </xf>
    <xf numFmtId="0" fontId="29" fillId="6" borderId="16" xfId="0" applyFont="1" applyFill="1" applyBorder="1" applyAlignment="1">
      <alignment horizontal="center"/>
    </xf>
    <xf numFmtId="0" fontId="29" fillId="6" borderId="1" xfId="0" applyFont="1" applyFill="1" applyBorder="1" applyAlignment="1">
      <alignment horizontal="center"/>
    </xf>
    <xf numFmtId="0" fontId="29" fillId="6" borderId="2" xfId="0" applyFont="1" applyFill="1" applyBorder="1" applyAlignment="1">
      <alignment horizontal="center"/>
    </xf>
    <xf numFmtId="0" fontId="39" fillId="0" borderId="25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0" fillId="6" borderId="0" xfId="0" applyFont="1" applyFill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25" fillId="10" borderId="22" xfId="0" applyFont="1" applyFill="1" applyBorder="1" applyAlignment="1">
      <alignment horizontal="center" vertical="center"/>
    </xf>
    <xf numFmtId="0" fontId="25" fillId="10" borderId="8" xfId="0" applyFont="1" applyFill="1" applyBorder="1" applyAlignment="1">
      <alignment horizontal="center" vertical="center"/>
    </xf>
    <xf numFmtId="0" fontId="23" fillId="10" borderId="25" xfId="0" applyFont="1" applyFill="1" applyBorder="1" applyAlignment="1">
      <alignment horizontal="center" vertical="center"/>
    </xf>
    <xf numFmtId="0" fontId="23" fillId="10" borderId="59" xfId="0" applyFont="1" applyFill="1" applyBorder="1" applyAlignment="1">
      <alignment horizontal="center" vertical="center"/>
    </xf>
    <xf numFmtId="0" fontId="25" fillId="10" borderId="48" xfId="0" applyFont="1" applyFill="1" applyBorder="1" applyAlignment="1">
      <alignment horizontal="center" vertical="center"/>
    </xf>
    <xf numFmtId="0" fontId="25" fillId="10" borderId="49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39" fillId="0" borderId="74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75" xfId="0" applyFont="1" applyBorder="1" applyAlignment="1">
      <alignment horizontal="center" vertical="center"/>
    </xf>
    <xf numFmtId="0" fontId="25" fillId="10" borderId="22" xfId="0" applyFont="1" applyFill="1" applyBorder="1" applyAlignment="1">
      <alignment horizontal="center" vertical="center" wrapText="1"/>
    </xf>
    <xf numFmtId="0" fontId="25" fillId="10" borderId="8" xfId="0" applyFont="1" applyFill="1" applyBorder="1" applyAlignment="1">
      <alignment horizontal="center" vertical="center" wrapText="1"/>
    </xf>
    <xf numFmtId="0" fontId="25" fillId="10" borderId="53" xfId="0" applyFont="1" applyFill="1" applyBorder="1" applyAlignment="1">
      <alignment horizontal="center" vertical="center" wrapText="1"/>
    </xf>
    <xf numFmtId="0" fontId="25" fillId="10" borderId="1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39" xfId="0" applyFont="1" applyBorder="1" applyAlignment="1">
      <alignment horizontal="left" vertical="center"/>
    </xf>
    <xf numFmtId="0" fontId="59" fillId="5" borderId="27" xfId="0" applyFont="1" applyFill="1" applyBorder="1" applyAlignment="1">
      <alignment horizontal="center" vertical="center" wrapText="1"/>
    </xf>
    <xf numFmtId="0" fontId="59" fillId="5" borderId="61" xfId="0" applyFont="1" applyFill="1" applyBorder="1" applyAlignment="1">
      <alignment horizontal="center" vertical="center" wrapText="1"/>
    </xf>
    <xf numFmtId="0" fontId="25" fillId="12" borderId="35" xfId="0" applyFont="1" applyFill="1" applyBorder="1" applyAlignment="1">
      <alignment horizontal="left" vertical="center"/>
    </xf>
    <xf numFmtId="0" fontId="25" fillId="12" borderId="56" xfId="0" applyFont="1" applyFill="1" applyBorder="1" applyAlignment="1">
      <alignment horizontal="left" vertical="center"/>
    </xf>
    <xf numFmtId="0" fontId="25" fillId="12" borderId="36" xfId="0" applyFont="1" applyFill="1" applyBorder="1" applyAlignment="1">
      <alignment horizontal="left" vertical="center"/>
    </xf>
    <xf numFmtId="0" fontId="23" fillId="11" borderId="38" xfId="0" applyFont="1" applyFill="1" applyBorder="1" applyAlignment="1">
      <alignment horizontal="center" vertical="center"/>
    </xf>
    <xf numFmtId="0" fontId="23" fillId="11" borderId="39" xfId="0" applyFont="1" applyFill="1" applyBorder="1" applyAlignment="1">
      <alignment horizontal="center" vertical="center"/>
    </xf>
    <xf numFmtId="0" fontId="23" fillId="11" borderId="14" xfId="0" applyFont="1" applyFill="1" applyBorder="1" applyAlignment="1">
      <alignment horizontal="center" vertical="center"/>
    </xf>
    <xf numFmtId="49" fontId="31" fillId="0" borderId="12" xfId="0" applyNumberFormat="1" applyFont="1" applyBorder="1" applyAlignment="1">
      <alignment horizontal="left"/>
    </xf>
    <xf numFmtId="49" fontId="31" fillId="0" borderId="23" xfId="0" applyNumberFormat="1" applyFont="1" applyBorder="1" applyAlignment="1">
      <alignment horizontal="left"/>
    </xf>
    <xf numFmtId="0" fontId="31" fillId="5" borderId="22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55" fillId="5" borderId="22" xfId="0" applyFont="1" applyFill="1" applyBorder="1" applyAlignment="1">
      <alignment horizontal="center" vertical="center"/>
    </xf>
    <xf numFmtId="0" fontId="55" fillId="5" borderId="8" xfId="0" applyFont="1" applyFill="1" applyBorder="1" applyAlignment="1">
      <alignment horizontal="center" vertical="center"/>
    </xf>
    <xf numFmtId="0" fontId="55" fillId="5" borderId="37" xfId="0" applyFont="1" applyFill="1" applyBorder="1" applyAlignment="1">
      <alignment horizontal="center" vertical="center"/>
    </xf>
    <xf numFmtId="0" fontId="55" fillId="5" borderId="60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55" fillId="5" borderId="40" xfId="0" applyFont="1" applyFill="1" applyBorder="1" applyAlignment="1">
      <alignment horizontal="center" vertical="center"/>
    </xf>
    <xf numFmtId="0" fontId="55" fillId="5" borderId="41" xfId="0" applyFont="1" applyFill="1" applyBorder="1" applyAlignment="1">
      <alignment horizontal="center" vertical="center"/>
    </xf>
    <xf numFmtId="0" fontId="55" fillId="5" borderId="20" xfId="0" applyFont="1" applyFill="1" applyBorder="1" applyAlignment="1">
      <alignment horizontal="center" vertical="center"/>
    </xf>
    <xf numFmtId="0" fontId="31" fillId="5" borderId="16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5" borderId="53" xfId="0" applyFont="1" applyFill="1" applyBorder="1" applyAlignment="1">
      <alignment horizontal="center" vertical="center" wrapText="1"/>
    </xf>
    <xf numFmtId="0" fontId="31" fillId="5" borderId="18" xfId="0" applyFont="1" applyFill="1" applyBorder="1" applyAlignment="1">
      <alignment horizontal="center" vertical="center" wrapText="1"/>
    </xf>
    <xf numFmtId="49" fontId="31" fillId="0" borderId="40" xfId="0" applyNumberFormat="1" applyFont="1" applyBorder="1" applyAlignment="1">
      <alignment horizontal="left"/>
    </xf>
    <xf numFmtId="49" fontId="31" fillId="0" borderId="68" xfId="0" applyNumberFormat="1" applyFont="1" applyBorder="1" applyAlignment="1">
      <alignment horizontal="left"/>
    </xf>
    <xf numFmtId="0" fontId="10" fillId="10" borderId="51" xfId="0" applyFont="1" applyFill="1" applyBorder="1" applyAlignment="1">
      <alignment horizontal="center" vertical="center"/>
    </xf>
    <xf numFmtId="0" fontId="10" fillId="10" borderId="48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78" fillId="6" borderId="1" xfId="0" applyFont="1" applyFill="1" applyBorder="1" applyAlignment="1">
      <alignment horizontal="center" vertical="center" wrapText="1"/>
    </xf>
    <xf numFmtId="0" fontId="55" fillId="5" borderId="51" xfId="0" applyFont="1" applyFill="1" applyBorder="1" applyAlignment="1">
      <alignment horizontal="center" vertical="center"/>
    </xf>
    <xf numFmtId="0" fontId="55" fillId="5" borderId="52" xfId="0" applyFont="1" applyFill="1" applyBorder="1" applyAlignment="1">
      <alignment horizontal="center" vertical="center"/>
    </xf>
    <xf numFmtId="0" fontId="55" fillId="5" borderId="53" xfId="0" applyFont="1" applyFill="1" applyBorder="1" applyAlignment="1">
      <alignment horizontal="center" vertical="center"/>
    </xf>
    <xf numFmtId="0" fontId="78" fillId="6" borderId="2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57" xfId="0" applyFont="1" applyFill="1" applyBorder="1" applyAlignment="1">
      <alignment horizontal="center" vertical="center" wrapText="1"/>
    </xf>
    <xf numFmtId="0" fontId="19" fillId="10" borderId="51" xfId="0" applyFont="1" applyFill="1" applyBorder="1" applyAlignment="1">
      <alignment horizontal="center"/>
    </xf>
    <xf numFmtId="0" fontId="19" fillId="10" borderId="52" xfId="0" applyFont="1" applyFill="1" applyBorder="1" applyAlignment="1">
      <alignment horizontal="center"/>
    </xf>
    <xf numFmtId="0" fontId="19" fillId="10" borderId="53" xfId="0" applyFont="1" applyFill="1" applyBorder="1" applyAlignment="1">
      <alignment horizontal="center"/>
    </xf>
    <xf numFmtId="0" fontId="23" fillId="5" borderId="40" xfId="0" applyFont="1" applyFill="1" applyBorder="1" applyAlignment="1">
      <alignment horizontal="center"/>
    </xf>
    <xf numFmtId="0" fontId="23" fillId="5" borderId="41" xfId="0" applyFont="1" applyFill="1" applyBorder="1" applyAlignment="1">
      <alignment horizontal="center"/>
    </xf>
    <xf numFmtId="0" fontId="23" fillId="5" borderId="20" xfId="0" applyFont="1" applyFill="1" applyBorder="1" applyAlignment="1">
      <alignment horizontal="center"/>
    </xf>
    <xf numFmtId="0" fontId="19" fillId="0" borderId="3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34" fillId="5" borderId="11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0" fontId="10" fillId="5" borderId="78" xfId="0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left" vertical="center"/>
    </xf>
    <xf numFmtId="0" fontId="31" fillId="6" borderId="78" xfId="0" applyFont="1" applyFill="1" applyBorder="1" applyAlignment="1">
      <alignment horizontal="left" vertical="center"/>
    </xf>
    <xf numFmtId="0" fontId="34" fillId="5" borderId="51" xfId="0" applyFont="1" applyFill="1" applyBorder="1" applyAlignment="1">
      <alignment horizontal="center" vertical="center" wrapText="1"/>
    </xf>
    <xf numFmtId="0" fontId="34" fillId="5" borderId="48" xfId="0" applyFont="1" applyFill="1" applyBorder="1" applyAlignment="1">
      <alignment horizontal="center" vertical="center" wrapText="1"/>
    </xf>
    <xf numFmtId="0" fontId="34" fillId="5" borderId="64" xfId="0" applyFont="1" applyFill="1" applyBorder="1" applyAlignment="1">
      <alignment horizontal="center" vertical="center" wrapText="1"/>
    </xf>
    <xf numFmtId="0" fontId="34" fillId="5" borderId="49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left" vertical="center" wrapText="1"/>
    </xf>
    <xf numFmtId="0" fontId="19" fillId="12" borderId="1" xfId="0" applyFont="1" applyFill="1" applyBorder="1" applyAlignment="1">
      <alignment horizontal="left" vertical="center" wrapText="1"/>
    </xf>
    <xf numFmtId="0" fontId="23" fillId="5" borderId="35" xfId="0" applyFont="1" applyFill="1" applyBorder="1" applyAlignment="1">
      <alignment horizontal="center" vertical="center" wrapText="1"/>
    </xf>
    <xf numFmtId="0" fontId="10" fillId="5" borderId="62" xfId="0" applyFont="1" applyFill="1" applyBorder="1" applyAlignment="1">
      <alignment horizontal="center" vertical="center" wrapText="1"/>
    </xf>
    <xf numFmtId="0" fontId="10" fillId="5" borderId="71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166" fontId="31" fillId="6" borderId="50" xfId="0" applyNumberFormat="1" applyFont="1" applyFill="1" applyBorder="1" applyAlignment="1">
      <alignment horizontal="center" vertical="center"/>
    </xf>
    <xf numFmtId="166" fontId="31" fillId="6" borderId="21" xfId="0" applyNumberFormat="1" applyFont="1" applyFill="1" applyBorder="1" applyAlignment="1">
      <alignment horizontal="center" vertical="center"/>
    </xf>
    <xf numFmtId="0" fontId="26" fillId="10" borderId="32" xfId="0" applyFont="1" applyFill="1" applyBorder="1" applyAlignment="1">
      <alignment horizontal="left" vertical="center" wrapText="1"/>
    </xf>
    <xf numFmtId="0" fontId="26" fillId="10" borderId="27" xfId="0" applyFont="1" applyFill="1" applyBorder="1" applyAlignment="1">
      <alignment horizontal="left" vertical="center" wrapText="1"/>
    </xf>
    <xf numFmtId="0" fontId="26" fillId="6" borderId="50" xfId="0" applyFont="1" applyFill="1" applyBorder="1" applyAlignment="1">
      <alignment horizontal="left" vertical="center" wrapText="1"/>
    </xf>
    <xf numFmtId="0" fontId="26" fillId="6" borderId="30" xfId="0" applyFont="1" applyFill="1" applyBorder="1" applyAlignment="1">
      <alignment horizontal="left" vertical="center" wrapText="1"/>
    </xf>
    <xf numFmtId="0" fontId="19" fillId="11" borderId="78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left" vertical="center" wrapText="1"/>
    </xf>
    <xf numFmtId="0" fontId="26" fillId="6" borderId="67" xfId="0" applyFont="1" applyFill="1" applyBorder="1" applyAlignment="1">
      <alignment horizontal="left" vertical="center" wrapText="1"/>
    </xf>
    <xf numFmtId="0" fontId="23" fillId="11" borderId="38" xfId="0" applyFont="1" applyFill="1" applyBorder="1" applyAlignment="1">
      <alignment horizontal="center" vertical="top" wrapText="1"/>
    </xf>
    <xf numFmtId="0" fontId="23" fillId="11" borderId="39" xfId="0" applyFont="1" applyFill="1" applyBorder="1" applyAlignment="1">
      <alignment horizontal="center" vertical="top" wrapText="1"/>
    </xf>
    <xf numFmtId="0" fontId="23" fillId="11" borderId="78" xfId="0" applyFont="1" applyFill="1" applyBorder="1" applyAlignment="1">
      <alignment horizontal="center" vertical="top" wrapText="1"/>
    </xf>
    <xf numFmtId="0" fontId="35" fillId="6" borderId="3" xfId="0" applyFont="1" applyFill="1" applyBorder="1" applyAlignment="1">
      <alignment horizontal="left" vertical="center"/>
    </xf>
    <xf numFmtId="0" fontId="35" fillId="6" borderId="1" xfId="0" applyFont="1" applyFill="1" applyBorder="1" applyAlignment="1">
      <alignment horizontal="left" vertical="center"/>
    </xf>
    <xf numFmtId="0" fontId="25" fillId="11" borderId="72" xfId="0" applyFont="1" applyFill="1" applyBorder="1" applyAlignment="1">
      <alignment horizontal="center" vertical="center" wrapText="1"/>
    </xf>
    <xf numFmtId="0" fontId="25" fillId="11" borderId="14" xfId="0" applyFont="1" applyFill="1" applyBorder="1" applyAlignment="1">
      <alignment horizontal="center" vertical="center" wrapText="1"/>
    </xf>
    <xf numFmtId="166" fontId="31" fillId="10" borderId="32" xfId="0" applyNumberFormat="1" applyFont="1" applyFill="1" applyBorder="1" applyAlignment="1">
      <alignment horizontal="center" vertical="center"/>
    </xf>
    <xf numFmtId="166" fontId="31" fillId="10" borderId="45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left" vertical="center" wrapText="1"/>
    </xf>
    <xf numFmtId="0" fontId="35" fillId="6" borderId="1" xfId="0" applyFont="1" applyFill="1" applyBorder="1" applyAlignment="1">
      <alignment horizontal="left" vertical="center" wrapText="1"/>
    </xf>
    <xf numFmtId="0" fontId="35" fillId="6" borderId="4" xfId="0" applyFont="1" applyFill="1" applyBorder="1" applyAlignment="1">
      <alignment horizontal="left" vertical="center"/>
    </xf>
    <xf numFmtId="0" fontId="35" fillId="6" borderId="2" xfId="0" applyFont="1" applyFill="1" applyBorder="1" applyAlignment="1">
      <alignment horizontal="left" vertical="center"/>
    </xf>
    <xf numFmtId="0" fontId="35" fillId="16" borderId="3" xfId="0" applyFont="1" applyFill="1" applyBorder="1" applyAlignment="1">
      <alignment horizontal="left" vertical="center"/>
    </xf>
    <xf numFmtId="0" fontId="35" fillId="16" borderId="1" xfId="0" applyFont="1" applyFill="1" applyBorder="1" applyAlignment="1">
      <alignment horizontal="left" vertical="center"/>
    </xf>
    <xf numFmtId="0" fontId="35" fillId="6" borderId="50" xfId="0" applyFont="1" applyFill="1" applyBorder="1" applyAlignment="1">
      <alignment horizontal="left" vertical="center"/>
    </xf>
    <xf numFmtId="0" fontId="35" fillId="6" borderId="21" xfId="0" applyFont="1" applyFill="1" applyBorder="1" applyAlignment="1">
      <alignment horizontal="left" vertical="center"/>
    </xf>
    <xf numFmtId="0" fontId="23" fillId="11" borderId="51" xfId="0" applyFont="1" applyFill="1" applyBorder="1" applyAlignment="1">
      <alignment horizontal="center" vertical="top" wrapText="1"/>
    </xf>
    <xf numFmtId="0" fontId="23" fillId="11" borderId="52" xfId="0" applyFont="1" applyFill="1" applyBorder="1" applyAlignment="1">
      <alignment horizontal="center" vertical="top" wrapText="1"/>
    </xf>
    <xf numFmtId="0" fontId="23" fillId="11" borderId="48" xfId="0" applyFont="1" applyFill="1" applyBorder="1" applyAlignment="1">
      <alignment horizontal="center" vertical="top" wrapText="1"/>
    </xf>
    <xf numFmtId="0" fontId="25" fillId="10" borderId="28" xfId="0" applyFont="1" applyFill="1" applyBorder="1" applyAlignment="1">
      <alignment horizontal="left" vertical="center" wrapText="1"/>
    </xf>
    <xf numFmtId="0" fontId="25" fillId="10" borderId="21" xfId="0" applyFont="1" applyFill="1" applyBorder="1" applyAlignment="1">
      <alignment horizontal="left" vertical="center" wrapText="1"/>
    </xf>
    <xf numFmtId="0" fontId="23" fillId="6" borderId="26" xfId="0" applyFont="1" applyFill="1" applyBorder="1" applyAlignment="1">
      <alignment horizontal="left" vertical="center"/>
    </xf>
    <xf numFmtId="0" fontId="23" fillId="6" borderId="45" xfId="0" applyFont="1" applyFill="1" applyBorder="1" applyAlignment="1">
      <alignment horizontal="left" vertical="center"/>
    </xf>
    <xf numFmtId="0" fontId="23" fillId="11" borderId="14" xfId="0" applyFont="1" applyFill="1" applyBorder="1" applyAlignment="1">
      <alignment horizontal="center" vertical="top" wrapText="1"/>
    </xf>
    <xf numFmtId="0" fontId="19" fillId="5" borderId="51" xfId="0" applyFont="1" applyFill="1" applyBorder="1" applyAlignment="1">
      <alignment horizontal="center" vertical="center" wrapText="1"/>
    </xf>
    <xf numFmtId="0" fontId="19" fillId="5" borderId="53" xfId="0" applyFont="1" applyFill="1" applyBorder="1" applyAlignment="1">
      <alignment horizontal="center" vertical="center" wrapText="1"/>
    </xf>
    <xf numFmtId="0" fontId="19" fillId="5" borderId="40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25" fillId="5" borderId="40" xfId="0" applyFont="1" applyFill="1" applyBorder="1" applyAlignment="1">
      <alignment horizontal="center" vertical="center"/>
    </xf>
    <xf numFmtId="0" fontId="25" fillId="5" borderId="4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35" fillId="6" borderId="11" xfId="0" applyFont="1" applyFill="1" applyBorder="1" applyAlignment="1">
      <alignment horizontal="left" vertical="center"/>
    </xf>
    <xf numFmtId="0" fontId="35" fillId="6" borderId="16" xfId="0" applyFont="1" applyFill="1" applyBorder="1" applyAlignment="1">
      <alignment horizontal="left" vertical="center"/>
    </xf>
    <xf numFmtId="0" fontId="23" fillId="11" borderId="0" xfId="0" applyFont="1" applyFill="1" applyBorder="1" applyAlignment="1">
      <alignment horizontal="center" vertical="top" wrapText="1"/>
    </xf>
    <xf numFmtId="0" fontId="23" fillId="11" borderId="49" xfId="0" applyFont="1" applyFill="1" applyBorder="1" applyAlignment="1">
      <alignment horizontal="center" vertical="top" wrapText="1"/>
    </xf>
    <xf numFmtId="0" fontId="35" fillId="5" borderId="11" xfId="0" applyFont="1" applyFill="1" applyBorder="1" applyAlignment="1">
      <alignment horizontal="left" vertical="center"/>
    </xf>
    <xf numFmtId="0" fontId="35" fillId="5" borderId="16" xfId="0" applyFont="1" applyFill="1" applyBorder="1" applyAlignment="1">
      <alignment horizontal="left" vertical="center"/>
    </xf>
    <xf numFmtId="0" fontId="13" fillId="10" borderId="22" xfId="0" applyFont="1" applyFill="1" applyBorder="1" applyAlignment="1">
      <alignment horizontal="center" vertical="center" wrapText="1"/>
    </xf>
    <xf numFmtId="0" fontId="19" fillId="11" borderId="38" xfId="0" applyFont="1" applyFill="1" applyBorder="1" applyAlignment="1">
      <alignment horizontal="center"/>
    </xf>
    <xf numFmtId="0" fontId="19" fillId="11" borderId="39" xfId="0" applyFont="1" applyFill="1" applyBorder="1" applyAlignment="1">
      <alignment horizontal="center"/>
    </xf>
    <xf numFmtId="0" fontId="19" fillId="11" borderId="14" xfId="0" applyFont="1" applyFill="1" applyBorder="1" applyAlignment="1">
      <alignment horizontal="center"/>
    </xf>
    <xf numFmtId="0" fontId="10" fillId="11" borderId="38" xfId="0" applyFont="1" applyFill="1" applyBorder="1" applyAlignment="1">
      <alignment horizontal="center"/>
    </xf>
    <xf numFmtId="0" fontId="10" fillId="11" borderId="39" xfId="0" applyFont="1" applyFill="1" applyBorder="1" applyAlignment="1">
      <alignment horizontal="center"/>
    </xf>
    <xf numFmtId="0" fontId="10" fillId="11" borderId="14" xfId="0" applyFont="1" applyFill="1" applyBorder="1" applyAlignment="1">
      <alignment horizontal="center"/>
    </xf>
    <xf numFmtId="0" fontId="23" fillId="11" borderId="51" xfId="0" applyFont="1" applyFill="1" applyBorder="1" applyAlignment="1">
      <alignment horizontal="center"/>
    </xf>
    <xf numFmtId="0" fontId="23" fillId="11" borderId="52" xfId="0" applyFont="1" applyFill="1" applyBorder="1" applyAlignment="1">
      <alignment horizontal="center"/>
    </xf>
    <xf numFmtId="0" fontId="23" fillId="11" borderId="53" xfId="0" applyFont="1" applyFill="1" applyBorder="1" applyAlignment="1">
      <alignment horizontal="center"/>
    </xf>
    <xf numFmtId="0" fontId="23" fillId="11" borderId="41" xfId="0" applyFont="1" applyFill="1" applyBorder="1" applyAlignment="1">
      <alignment horizontal="center"/>
    </xf>
    <xf numFmtId="0" fontId="67" fillId="11" borderId="64" xfId="0" applyFont="1" applyFill="1" applyBorder="1" applyAlignment="1">
      <alignment horizontal="center" vertical="center" wrapText="1"/>
    </xf>
    <xf numFmtId="0" fontId="67" fillId="11" borderId="0" xfId="0" applyFont="1" applyFill="1" applyAlignment="1">
      <alignment horizontal="center" vertical="center" wrapText="1"/>
    </xf>
    <xf numFmtId="0" fontId="67" fillId="11" borderId="18" xfId="0" applyFont="1" applyFill="1" applyBorder="1" applyAlignment="1">
      <alignment horizontal="center" vertical="center" wrapText="1"/>
    </xf>
    <xf numFmtId="0" fontId="23" fillId="11" borderId="53" xfId="0" applyFont="1" applyFill="1" applyBorder="1" applyAlignment="1">
      <alignment horizontal="center" vertical="top" wrapText="1"/>
    </xf>
    <xf numFmtId="0" fontId="23" fillId="10" borderId="38" xfId="0" applyFont="1" applyFill="1" applyBorder="1" applyAlignment="1">
      <alignment horizontal="center" vertical="center"/>
    </xf>
    <xf numFmtId="0" fontId="23" fillId="10" borderId="39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23" fillId="11" borderId="12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3" fillId="11" borderId="67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Normal" xfId="3" xr:uid="{00000000-0005-0000-0000-000000000000}"/>
    <cellStyle name="Звичайний" xfId="0" builtinId="0"/>
    <cellStyle name="Обычный 2" xfId="1" xr:uid="{00000000-0005-0000-0000-000003000000}"/>
    <cellStyle name="Обычный 3" xfId="2" xr:uid="{00000000-0005-0000-0000-000004000000}"/>
  </cellStyles>
  <dxfs count="0"/>
  <tableStyles count="0" defaultTableStyle="TableStyleMedium2" defaultPivotStyle="PivotStyleLight16"/>
  <colors>
    <mruColors>
      <color rgb="FF28F84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Relationship Id="rId9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4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0" Type="http://schemas.openxmlformats.org/officeDocument/2006/relationships/image" Target="../media/image21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298450</xdr:rowOff>
    </xdr:to>
    <xdr:sp macro="" textlink="">
      <xdr:nvSpPr>
        <xdr:cNvPr id="49221" name="AutoShape 891" descr="blob:https://xn--80affa3aj0al.xn--80asehdb/7b3a9c55-6834-4268-af81-e3542991ff17">
          <a:extLst>
            <a:ext uri="{FF2B5EF4-FFF2-40B4-BE49-F238E27FC236}">
              <a16:creationId xmlns:a16="http://schemas.microsoft.com/office/drawing/2014/main" id="{00000000-0008-0000-0000-000045C00000}"/>
            </a:ext>
          </a:extLst>
        </xdr:cNvPr>
        <xdr:cNvSpPr>
          <a:spLocks noChangeAspect="1" noChangeArrowheads="1"/>
        </xdr:cNvSpPr>
      </xdr:nvSpPr>
      <xdr:spPr bwMode="auto">
        <a:xfrm>
          <a:off x="4381500" y="914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15875</xdr:rowOff>
    </xdr:from>
    <xdr:to>
      <xdr:col>12</xdr:col>
      <xdr:colOff>304800</xdr:colOff>
      <xdr:row>22</xdr:row>
      <xdr:rowOff>322916</xdr:rowOff>
    </xdr:to>
    <xdr:sp macro="" textlink="">
      <xdr:nvSpPr>
        <xdr:cNvPr id="49222" name="AutoShape 892" descr="blob:https://xn--80affa3aj0al.xn--80asehdb/7b3a9c55-6834-4268-af81-e3542991ff17">
          <a:extLst>
            <a:ext uri="{FF2B5EF4-FFF2-40B4-BE49-F238E27FC236}">
              <a16:creationId xmlns:a16="http://schemas.microsoft.com/office/drawing/2014/main" id="{00000000-0008-0000-0000-000046C00000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10668000"/>
          <a:ext cx="304800" cy="307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11</xdr:col>
      <xdr:colOff>460375</xdr:colOff>
      <xdr:row>1</xdr:row>
      <xdr:rowOff>7983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D7BCEF4-7708-E8B4-8ADE-7EA5ABF9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3239750" cy="24686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0</xdr:row>
      <xdr:rowOff>0</xdr:rowOff>
    </xdr:from>
    <xdr:to>
      <xdr:col>9</xdr:col>
      <xdr:colOff>1</xdr:colOff>
      <xdr:row>0</xdr:row>
      <xdr:rowOff>1809751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BF26558-3BE3-4436-8C1F-ABD6FF694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" y="0"/>
          <a:ext cx="9633858" cy="180975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517073</xdr:colOff>
      <xdr:row>0</xdr:row>
      <xdr:rowOff>1442358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64EEB6-4894-453E-ADF2-6224A803D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69037" cy="14423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4452</xdr:colOff>
      <xdr:row>0</xdr:row>
      <xdr:rowOff>2016125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B6A1FEA-770A-4A72-9EB5-82139A60E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43606" cy="2016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321559</xdr:colOff>
      <xdr:row>0</xdr:row>
      <xdr:rowOff>2063749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4534C78-54A3-4F0E-8CD7-5E128E4D1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23030" cy="206374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433917</xdr:colOff>
      <xdr:row>0</xdr:row>
      <xdr:rowOff>1407584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5413057-13E5-E28D-D665-174C59B94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3584" cy="14075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-1</xdr:colOff>
      <xdr:row>4</xdr:row>
      <xdr:rowOff>11906</xdr:rowOff>
    </xdr:from>
    <xdr:to>
      <xdr:col>2</xdr:col>
      <xdr:colOff>979487</xdr:colOff>
      <xdr:row>7</xdr:row>
      <xdr:rowOff>0</xdr:rowOff>
    </xdr:to>
    <xdr:pic>
      <xdr:nvPicPr>
        <xdr:cNvPr id="51651" name="Рисунок 3">
          <a:extLst>
            <a:ext uri="{FF2B5EF4-FFF2-40B4-BE49-F238E27FC236}">
              <a16:creationId xmlns:a16="http://schemas.microsoft.com/office/drawing/2014/main" id="{00000000-0008-0000-0D00-0000C3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87" y="2464594"/>
          <a:ext cx="979488" cy="892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-1</xdr:colOff>
      <xdr:row>7</xdr:row>
      <xdr:rowOff>23813</xdr:rowOff>
    </xdr:from>
    <xdr:to>
      <xdr:col>2</xdr:col>
      <xdr:colOff>978916</xdr:colOff>
      <xdr:row>10</xdr:row>
      <xdr:rowOff>1823</xdr:rowOff>
    </xdr:to>
    <xdr:pic>
      <xdr:nvPicPr>
        <xdr:cNvPr id="51653" name="Рисунок 5">
          <a:extLst>
            <a:ext uri="{FF2B5EF4-FFF2-40B4-BE49-F238E27FC236}">
              <a16:creationId xmlns:a16="http://schemas.microsoft.com/office/drawing/2014/main" id="{00000000-0008-0000-0D00-0000C5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87" y="3381376"/>
          <a:ext cx="978917" cy="869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10</xdr:row>
      <xdr:rowOff>0</xdr:rowOff>
    </xdr:from>
    <xdr:to>
      <xdr:col>2</xdr:col>
      <xdr:colOff>952500</xdr:colOff>
      <xdr:row>13</xdr:row>
      <xdr:rowOff>39589</xdr:rowOff>
    </xdr:to>
    <xdr:pic>
      <xdr:nvPicPr>
        <xdr:cNvPr id="51655" name="Рисунок 7">
          <a:extLst>
            <a:ext uri="{FF2B5EF4-FFF2-40B4-BE49-F238E27FC236}">
              <a16:creationId xmlns:a16="http://schemas.microsoft.com/office/drawing/2014/main" id="{00000000-0008-0000-0D00-0000C7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19650"/>
          <a:ext cx="8763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10</xdr:row>
      <xdr:rowOff>0</xdr:rowOff>
    </xdr:from>
    <xdr:to>
      <xdr:col>2</xdr:col>
      <xdr:colOff>933450</xdr:colOff>
      <xdr:row>13</xdr:row>
      <xdr:rowOff>48707</xdr:rowOff>
    </xdr:to>
    <xdr:pic>
      <xdr:nvPicPr>
        <xdr:cNvPr id="51656" name="Рисунок 8">
          <a:extLst>
            <a:ext uri="{FF2B5EF4-FFF2-40B4-BE49-F238E27FC236}">
              <a16:creationId xmlns:a16="http://schemas.microsoft.com/office/drawing/2014/main" id="{00000000-0008-0000-0D00-0000C8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848225"/>
          <a:ext cx="8667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11905</xdr:colOff>
      <xdr:row>10</xdr:row>
      <xdr:rowOff>16566</xdr:rowOff>
    </xdr:from>
    <xdr:to>
      <xdr:col>2</xdr:col>
      <xdr:colOff>976430</xdr:colOff>
      <xdr:row>13</xdr:row>
      <xdr:rowOff>20192</xdr:rowOff>
    </xdr:to>
    <xdr:pic>
      <xdr:nvPicPr>
        <xdr:cNvPr id="51657" name="Рисунок 9">
          <a:extLst>
            <a:ext uri="{FF2B5EF4-FFF2-40B4-BE49-F238E27FC236}">
              <a16:creationId xmlns:a16="http://schemas.microsoft.com/office/drawing/2014/main" id="{00000000-0008-0000-0D00-0000C9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093" y="4052785"/>
          <a:ext cx="964525" cy="71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33132</xdr:colOff>
      <xdr:row>16</xdr:row>
      <xdr:rowOff>16562</xdr:rowOff>
    </xdr:from>
    <xdr:to>
      <xdr:col>2</xdr:col>
      <xdr:colOff>952500</xdr:colOff>
      <xdr:row>18</xdr:row>
      <xdr:rowOff>289892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2" y="5209758"/>
          <a:ext cx="919368" cy="869676"/>
        </a:xfrm>
        <a:prstGeom prst="rect">
          <a:avLst/>
        </a:prstGeom>
      </xdr:spPr>
    </xdr:pic>
    <xdr:clientData/>
  </xdr:twoCellAnchor>
  <xdr:twoCellAnchor editAs="oneCell">
    <xdr:from>
      <xdr:col>2</xdr:col>
      <xdr:colOff>33132</xdr:colOff>
      <xdr:row>19</xdr:row>
      <xdr:rowOff>16566</xdr:rowOff>
    </xdr:from>
    <xdr:to>
      <xdr:col>2</xdr:col>
      <xdr:colOff>944218</xdr:colOff>
      <xdr:row>21</xdr:row>
      <xdr:rowOff>285336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2" y="6112566"/>
          <a:ext cx="911086" cy="865118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13</xdr:row>
      <xdr:rowOff>11906</xdr:rowOff>
    </xdr:from>
    <xdr:to>
      <xdr:col>2</xdr:col>
      <xdr:colOff>964405</xdr:colOff>
      <xdr:row>15</xdr:row>
      <xdr:rowOff>226219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940593" cy="6905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523874</xdr:colOff>
      <xdr:row>1</xdr:row>
      <xdr:rowOff>1912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552555E-158F-DE44-DB1B-DCA5D3887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8512968" cy="143314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9</xdr:row>
      <xdr:rowOff>57150</xdr:rowOff>
    </xdr:from>
    <xdr:to>
      <xdr:col>3</xdr:col>
      <xdr:colOff>638175</xdr:colOff>
      <xdr:row>9</xdr:row>
      <xdr:rowOff>533400</xdr:rowOff>
    </xdr:to>
    <xdr:pic>
      <xdr:nvPicPr>
        <xdr:cNvPr id="50497" name="Picture 9" descr="021">
          <a:extLst>
            <a:ext uri="{FF2B5EF4-FFF2-40B4-BE49-F238E27FC236}">
              <a16:creationId xmlns:a16="http://schemas.microsoft.com/office/drawing/2014/main" id="{00000000-0008-0000-0E00-000041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057775"/>
          <a:ext cx="476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10</xdr:row>
      <xdr:rowOff>133350</xdr:rowOff>
    </xdr:from>
    <xdr:to>
      <xdr:col>3</xdr:col>
      <xdr:colOff>628650</xdr:colOff>
      <xdr:row>10</xdr:row>
      <xdr:rowOff>590550</xdr:rowOff>
    </xdr:to>
    <xdr:pic>
      <xdr:nvPicPr>
        <xdr:cNvPr id="50498" name="Picture 10" descr="023">
          <a:extLst>
            <a:ext uri="{FF2B5EF4-FFF2-40B4-BE49-F238E27FC236}">
              <a16:creationId xmlns:a16="http://schemas.microsoft.com/office/drawing/2014/main" id="{00000000-0008-0000-0E00-000042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5686425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11</xdr:row>
      <xdr:rowOff>171450</xdr:rowOff>
    </xdr:from>
    <xdr:to>
      <xdr:col>3</xdr:col>
      <xdr:colOff>628650</xdr:colOff>
      <xdr:row>11</xdr:row>
      <xdr:rowOff>542925</xdr:rowOff>
    </xdr:to>
    <xdr:pic>
      <xdr:nvPicPr>
        <xdr:cNvPr id="50499" name="Picture 11" descr="024">
          <a:extLst>
            <a:ext uri="{FF2B5EF4-FFF2-40B4-BE49-F238E27FC236}">
              <a16:creationId xmlns:a16="http://schemas.microsoft.com/office/drawing/2014/main" id="{00000000-0008-0000-0E00-000043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6353175"/>
          <a:ext cx="485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12</xdr:row>
      <xdr:rowOff>85725</xdr:rowOff>
    </xdr:from>
    <xdr:to>
      <xdr:col>3</xdr:col>
      <xdr:colOff>619125</xdr:colOff>
      <xdr:row>12</xdr:row>
      <xdr:rowOff>542925</xdr:rowOff>
    </xdr:to>
    <xdr:pic>
      <xdr:nvPicPr>
        <xdr:cNvPr id="50500" name="Picture 12" descr="027">
          <a:extLst>
            <a:ext uri="{FF2B5EF4-FFF2-40B4-BE49-F238E27FC236}">
              <a16:creationId xmlns:a16="http://schemas.microsoft.com/office/drawing/2014/main" id="{00000000-0008-0000-0E00-000044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6924675"/>
          <a:ext cx="485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13</xdr:row>
      <xdr:rowOff>133350</xdr:rowOff>
    </xdr:from>
    <xdr:to>
      <xdr:col>3</xdr:col>
      <xdr:colOff>685800</xdr:colOff>
      <xdr:row>13</xdr:row>
      <xdr:rowOff>447675</xdr:rowOff>
    </xdr:to>
    <xdr:pic>
      <xdr:nvPicPr>
        <xdr:cNvPr id="50501" name="Picture 13" descr="016">
          <a:extLst>
            <a:ext uri="{FF2B5EF4-FFF2-40B4-BE49-F238E27FC236}">
              <a16:creationId xmlns:a16="http://schemas.microsoft.com/office/drawing/2014/main" id="{00000000-0008-0000-0E00-000045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7572375"/>
          <a:ext cx="5429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104775</xdr:rowOff>
    </xdr:from>
    <xdr:to>
      <xdr:col>3</xdr:col>
      <xdr:colOff>714375</xdr:colOff>
      <xdr:row>14</xdr:row>
      <xdr:rowOff>485775</xdr:rowOff>
    </xdr:to>
    <xdr:pic>
      <xdr:nvPicPr>
        <xdr:cNvPr id="50502" name="Picture 14" descr="022">
          <a:extLst>
            <a:ext uri="{FF2B5EF4-FFF2-40B4-BE49-F238E27FC236}">
              <a16:creationId xmlns:a16="http://schemas.microsoft.com/office/drawing/2014/main" id="{00000000-0008-0000-0E00-000046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067675"/>
          <a:ext cx="571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15</xdr:row>
      <xdr:rowOff>95250</xdr:rowOff>
    </xdr:from>
    <xdr:to>
      <xdr:col>3</xdr:col>
      <xdr:colOff>666750</xdr:colOff>
      <xdr:row>15</xdr:row>
      <xdr:rowOff>495300</xdr:rowOff>
    </xdr:to>
    <xdr:pic>
      <xdr:nvPicPr>
        <xdr:cNvPr id="50503" name="Picture 15" descr="029">
          <a:extLst>
            <a:ext uri="{FF2B5EF4-FFF2-40B4-BE49-F238E27FC236}">
              <a16:creationId xmlns:a16="http://schemas.microsoft.com/office/drawing/2014/main" id="{00000000-0008-0000-0E00-000047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8591550"/>
          <a:ext cx="5429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16</xdr:row>
      <xdr:rowOff>142875</xdr:rowOff>
    </xdr:from>
    <xdr:to>
      <xdr:col>3</xdr:col>
      <xdr:colOff>647700</xdr:colOff>
      <xdr:row>16</xdr:row>
      <xdr:rowOff>542925</xdr:rowOff>
    </xdr:to>
    <xdr:pic>
      <xdr:nvPicPr>
        <xdr:cNvPr id="50504" name="Picture 16" descr="029">
          <a:extLst>
            <a:ext uri="{FF2B5EF4-FFF2-40B4-BE49-F238E27FC236}">
              <a16:creationId xmlns:a16="http://schemas.microsoft.com/office/drawing/2014/main" id="{00000000-0008-0000-0E00-000048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9229725"/>
          <a:ext cx="5524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17</xdr:row>
      <xdr:rowOff>171450</xdr:rowOff>
    </xdr:from>
    <xdr:to>
      <xdr:col>3</xdr:col>
      <xdr:colOff>704850</xdr:colOff>
      <xdr:row>17</xdr:row>
      <xdr:rowOff>457200</xdr:rowOff>
    </xdr:to>
    <xdr:pic>
      <xdr:nvPicPr>
        <xdr:cNvPr id="50505" name="Picture 17" descr="030">
          <a:extLst>
            <a:ext uri="{FF2B5EF4-FFF2-40B4-BE49-F238E27FC236}">
              <a16:creationId xmlns:a16="http://schemas.microsoft.com/office/drawing/2014/main" id="{00000000-0008-0000-0E00-000049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9944100"/>
          <a:ext cx="676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18</xdr:row>
      <xdr:rowOff>142875</xdr:rowOff>
    </xdr:from>
    <xdr:to>
      <xdr:col>3</xdr:col>
      <xdr:colOff>762000</xdr:colOff>
      <xdr:row>18</xdr:row>
      <xdr:rowOff>428625</xdr:rowOff>
    </xdr:to>
    <xdr:pic>
      <xdr:nvPicPr>
        <xdr:cNvPr id="50506" name="Picture 18" descr="031">
          <a:extLst>
            <a:ext uri="{FF2B5EF4-FFF2-40B4-BE49-F238E27FC236}">
              <a16:creationId xmlns:a16="http://schemas.microsoft.com/office/drawing/2014/main" id="{00000000-0008-0000-0E00-00004A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0487025"/>
          <a:ext cx="666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19</xdr:row>
      <xdr:rowOff>133350</xdr:rowOff>
    </xdr:from>
    <xdr:to>
      <xdr:col>3</xdr:col>
      <xdr:colOff>781050</xdr:colOff>
      <xdr:row>19</xdr:row>
      <xdr:rowOff>409575</xdr:rowOff>
    </xdr:to>
    <xdr:pic>
      <xdr:nvPicPr>
        <xdr:cNvPr id="50507" name="Picture 19" descr="032">
          <a:extLst>
            <a:ext uri="{FF2B5EF4-FFF2-40B4-BE49-F238E27FC236}">
              <a16:creationId xmlns:a16="http://schemas.microsoft.com/office/drawing/2014/main" id="{00000000-0008-0000-0E00-00004B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1020425"/>
          <a:ext cx="657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20</xdr:row>
      <xdr:rowOff>200025</xdr:rowOff>
    </xdr:from>
    <xdr:to>
      <xdr:col>3</xdr:col>
      <xdr:colOff>838200</xdr:colOff>
      <xdr:row>20</xdr:row>
      <xdr:rowOff>457200</xdr:rowOff>
    </xdr:to>
    <xdr:pic>
      <xdr:nvPicPr>
        <xdr:cNvPr id="50508" name="Picture 20" descr="033">
          <a:extLst>
            <a:ext uri="{FF2B5EF4-FFF2-40B4-BE49-F238E27FC236}">
              <a16:creationId xmlns:a16="http://schemas.microsoft.com/office/drawing/2014/main" id="{00000000-0008-0000-0E00-00004C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1572875"/>
          <a:ext cx="7048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7</xdr:row>
      <xdr:rowOff>152400</xdr:rowOff>
    </xdr:from>
    <xdr:to>
      <xdr:col>3</xdr:col>
      <xdr:colOff>657225</xdr:colOff>
      <xdr:row>7</xdr:row>
      <xdr:rowOff>447675</xdr:rowOff>
    </xdr:to>
    <xdr:pic>
      <xdr:nvPicPr>
        <xdr:cNvPr id="50509" name="Picture 21" descr="011">
          <a:extLst>
            <a:ext uri="{FF2B5EF4-FFF2-40B4-BE49-F238E27FC236}">
              <a16:creationId xmlns:a16="http://schemas.microsoft.com/office/drawing/2014/main" id="{00000000-0008-0000-0E00-00004D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4219575"/>
          <a:ext cx="5048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8</xdr:row>
      <xdr:rowOff>47625</xdr:rowOff>
    </xdr:from>
    <xdr:to>
      <xdr:col>3</xdr:col>
      <xdr:colOff>628650</xdr:colOff>
      <xdr:row>8</xdr:row>
      <xdr:rowOff>428625</xdr:rowOff>
    </xdr:to>
    <xdr:pic>
      <xdr:nvPicPr>
        <xdr:cNvPr id="50510" name="Picture 22" descr="019">
          <a:extLst>
            <a:ext uri="{FF2B5EF4-FFF2-40B4-BE49-F238E27FC236}">
              <a16:creationId xmlns:a16="http://schemas.microsoft.com/office/drawing/2014/main" id="{00000000-0008-0000-0E00-00004E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4610100"/>
          <a:ext cx="485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559592</xdr:colOff>
      <xdr:row>0</xdr:row>
      <xdr:rowOff>1916905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9EDDCB-FBB7-9498-9E63-EC5FA40A8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10537030" cy="191690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1063626</xdr:colOff>
      <xdr:row>1</xdr:row>
      <xdr:rowOff>2822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73A8728-2C86-02A5-79D0-91FC23E0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55751" cy="23876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22413</xdr:rowOff>
    </xdr:from>
    <xdr:to>
      <xdr:col>4</xdr:col>
      <xdr:colOff>661147</xdr:colOff>
      <xdr:row>0</xdr:row>
      <xdr:rowOff>1848971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E96B722-3297-F543-BF40-3E71F9FB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413"/>
          <a:ext cx="9995647" cy="182655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557123</xdr:colOff>
      <xdr:row>0</xdr:row>
      <xdr:rowOff>1583921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2905B3A-7F2F-807F-601C-0E4992958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69293" cy="15839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682625</xdr:colOff>
      <xdr:row>0</xdr:row>
      <xdr:rowOff>1968500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B33466F-2C0A-4946-A453-08AA7F813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398375" cy="1968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156541</xdr:colOff>
      <xdr:row>60</xdr:row>
      <xdr:rowOff>122463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A4A7A96-1ACC-68FB-426D-2FB1F4A6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398" cy="99196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444500</xdr:colOff>
      <xdr:row>0</xdr:row>
      <xdr:rowOff>1809750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ACBB0E2-BC14-428B-A044-0E91C5848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143999" cy="1809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503464</xdr:colOff>
      <xdr:row>0</xdr:row>
      <xdr:rowOff>2286001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370D689-1D7A-45AA-86CD-0984FDE21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0214" cy="22860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476250</xdr:colOff>
      <xdr:row>0</xdr:row>
      <xdr:rowOff>2016125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F269F5C-CB00-4A39-BC02-DD267EBE4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60679" cy="201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13607</xdr:rowOff>
    </xdr:from>
    <xdr:to>
      <xdr:col>10</xdr:col>
      <xdr:colOff>13607</xdr:colOff>
      <xdr:row>0</xdr:row>
      <xdr:rowOff>2070554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0C06FAB-63E7-4DB4-B976-D90E21070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07"/>
          <a:ext cx="11062607" cy="20569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544286</xdr:colOff>
      <xdr:row>0</xdr:row>
      <xdr:rowOff>1850571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542E5D-8E53-4702-B169-C5FB9B5C6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1239500" cy="18505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0</xdr:row>
      <xdr:rowOff>1920875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B01590-8F27-44F5-BAEE-4D25DDB08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03250" cy="1920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557892</xdr:colOff>
      <xdr:row>1</xdr:row>
      <xdr:rowOff>26713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F7E473D-CAC9-482D-A29D-8EF786DEF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93678" cy="1795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tabColor theme="9"/>
    <pageSetUpPr fitToPage="1"/>
  </sheetPr>
  <dimension ref="A1:R71"/>
  <sheetViews>
    <sheetView view="pageBreakPreview" zoomScale="70" zoomScaleNormal="70" zoomScaleSheetLayoutView="70" workbookViewId="0">
      <selection activeCell="O29" sqref="O29"/>
    </sheetView>
  </sheetViews>
  <sheetFormatPr defaultColWidth="8.7109375" defaultRowHeight="18"/>
  <cols>
    <col min="1" max="1" width="33.28515625" style="1" customWidth="1"/>
    <col min="2" max="2" width="19.140625" style="1" customWidth="1"/>
    <col min="3" max="3" width="28.5703125" style="1" customWidth="1"/>
    <col min="4" max="4" width="15.85546875" style="1" customWidth="1"/>
    <col min="5" max="5" width="15" style="1" customWidth="1"/>
    <col min="6" max="6" width="7.28515625" style="524" bestFit="1" customWidth="1"/>
    <col min="7" max="7" width="17.140625" style="1" customWidth="1"/>
    <col min="8" max="8" width="16.140625" style="1" customWidth="1"/>
    <col min="9" max="9" width="7.28515625" style="72" bestFit="1" customWidth="1"/>
    <col min="10" max="10" width="16.85546875" style="1" customWidth="1"/>
    <col min="11" max="11" width="14.85546875" style="1" customWidth="1"/>
    <col min="12" max="12" width="7.28515625" style="524" bestFit="1" customWidth="1"/>
    <col min="13" max="20" width="8.7109375" style="1"/>
    <col min="21" max="21" width="8.28515625" style="1" customWidth="1"/>
    <col min="22" max="16384" width="8.7109375" style="1"/>
  </cols>
  <sheetData>
    <row r="1" spans="1:18" ht="193.5" customHeight="1" thickBot="1"/>
    <row r="2" spans="1:18" s="180" customFormat="1" ht="30" customHeight="1" thickBot="1">
      <c r="A2" s="1339" t="s">
        <v>1075</v>
      </c>
      <c r="B2" s="1340"/>
      <c r="C2" s="1340"/>
      <c r="D2" s="1340"/>
      <c r="E2" s="1340"/>
      <c r="F2" s="1340"/>
      <c r="G2" s="1340"/>
      <c r="H2" s="1340"/>
      <c r="I2" s="1340"/>
      <c r="J2" s="632"/>
      <c r="K2" s="632"/>
      <c r="L2" s="633"/>
    </row>
    <row r="3" spans="1:18" ht="30" customHeight="1">
      <c r="A3" s="1337" t="s">
        <v>479</v>
      </c>
      <c r="B3" s="1357" t="s">
        <v>669</v>
      </c>
      <c r="C3" s="1337" t="s">
        <v>668</v>
      </c>
      <c r="D3" s="1349" t="s">
        <v>667</v>
      </c>
      <c r="E3" s="1350"/>
      <c r="F3" s="1350"/>
      <c r="G3" s="1350"/>
      <c r="H3" s="1350"/>
      <c r="I3" s="1350"/>
      <c r="J3" s="1350"/>
      <c r="K3" s="1350"/>
      <c r="L3" s="1351"/>
    </row>
    <row r="4" spans="1:18" ht="24.75" customHeight="1" thickBot="1">
      <c r="A4" s="1338"/>
      <c r="B4" s="1357"/>
      <c r="C4" s="1338"/>
      <c r="D4" s="1355" t="s">
        <v>80</v>
      </c>
      <c r="E4" s="1354"/>
      <c r="F4" s="677" t="s">
        <v>124</v>
      </c>
      <c r="G4" s="1352" t="s">
        <v>81</v>
      </c>
      <c r="H4" s="1354"/>
      <c r="I4" s="681" t="s">
        <v>124</v>
      </c>
      <c r="J4" s="1352" t="s">
        <v>123</v>
      </c>
      <c r="K4" s="1353"/>
      <c r="L4" s="682" t="s">
        <v>124</v>
      </c>
    </row>
    <row r="5" spans="1:18" ht="86.25" customHeight="1" thickBot="1">
      <c r="A5" s="1338"/>
      <c r="B5" s="1357"/>
      <c r="C5" s="1338"/>
      <c r="D5" s="683" t="s">
        <v>1109</v>
      </c>
      <c r="E5" s="683" t="s">
        <v>1110</v>
      </c>
      <c r="F5" s="683" t="s">
        <v>790</v>
      </c>
      <c r="G5" s="683" t="s">
        <v>1109</v>
      </c>
      <c r="H5" s="683" t="s">
        <v>1110</v>
      </c>
      <c r="I5" s="683" t="s">
        <v>790</v>
      </c>
      <c r="J5" s="683" t="s">
        <v>1109</v>
      </c>
      <c r="K5" s="683" t="s">
        <v>1110</v>
      </c>
      <c r="L5" s="683" t="s">
        <v>790</v>
      </c>
    </row>
    <row r="6" spans="1:18" ht="30" customHeight="1">
      <c r="A6" s="1345" t="s">
        <v>0</v>
      </c>
      <c r="B6" s="1341">
        <v>0.6</v>
      </c>
      <c r="C6" s="642" t="s">
        <v>480</v>
      </c>
      <c r="D6" s="575" t="s">
        <v>1059</v>
      </c>
      <c r="E6" s="575" t="s">
        <v>1059</v>
      </c>
      <c r="F6" s="946"/>
      <c r="G6" s="575" t="s">
        <v>1059</v>
      </c>
      <c r="H6" s="575" t="s">
        <v>1059</v>
      </c>
      <c r="I6" s="946"/>
      <c r="J6" s="1090">
        <v>5.49</v>
      </c>
      <c r="K6" s="575" t="s">
        <v>1059</v>
      </c>
      <c r="L6" s="953" t="s">
        <v>460</v>
      </c>
      <c r="M6"/>
      <c r="R6" s="576"/>
    </row>
    <row r="7" spans="1:18" ht="30" customHeight="1">
      <c r="A7" s="1346"/>
      <c r="B7" s="1356"/>
      <c r="C7" s="217" t="s">
        <v>1041</v>
      </c>
      <c r="D7" s="183" t="s">
        <v>1059</v>
      </c>
      <c r="E7" s="183" t="s">
        <v>1059</v>
      </c>
      <c r="F7" s="947" t="s">
        <v>194</v>
      </c>
      <c r="G7" s="183" t="s">
        <v>1059</v>
      </c>
      <c r="H7" s="183" t="s">
        <v>1059</v>
      </c>
      <c r="I7" s="947" t="s">
        <v>170</v>
      </c>
      <c r="J7" s="181">
        <v>2.99</v>
      </c>
      <c r="K7" s="183" t="s">
        <v>1059</v>
      </c>
      <c r="L7" s="954" t="s">
        <v>143</v>
      </c>
      <c r="M7"/>
    </row>
    <row r="8" spans="1:18" ht="30" customHeight="1">
      <c r="A8" s="1346"/>
      <c r="B8" s="1356"/>
      <c r="C8" s="217" t="s">
        <v>86</v>
      </c>
      <c r="D8" s="183" t="s">
        <v>1059</v>
      </c>
      <c r="E8" s="183" t="s">
        <v>1059</v>
      </c>
      <c r="F8" s="947"/>
      <c r="G8" s="181">
        <v>0.99</v>
      </c>
      <c r="H8" s="183" t="s">
        <v>1059</v>
      </c>
      <c r="I8" s="947" t="s">
        <v>607</v>
      </c>
      <c r="J8" s="181">
        <v>1.99</v>
      </c>
      <c r="K8" s="183" t="s">
        <v>1059</v>
      </c>
      <c r="L8" s="954" t="s">
        <v>608</v>
      </c>
      <c r="M8"/>
    </row>
    <row r="9" spans="1:18" ht="30" customHeight="1">
      <c r="A9" s="1346"/>
      <c r="B9" s="1356"/>
      <c r="C9" s="217" t="s">
        <v>602</v>
      </c>
      <c r="D9" s="183" t="s">
        <v>1059</v>
      </c>
      <c r="E9" s="183" t="s">
        <v>1059</v>
      </c>
      <c r="F9" s="947"/>
      <c r="G9" s="181">
        <v>0.99</v>
      </c>
      <c r="H9" s="183" t="s">
        <v>1059</v>
      </c>
      <c r="I9" s="947" t="s">
        <v>978</v>
      </c>
      <c r="J9" s="181">
        <v>1.49</v>
      </c>
      <c r="K9" s="183" t="s">
        <v>1059</v>
      </c>
      <c r="L9" s="954" t="s">
        <v>1081</v>
      </c>
      <c r="M9"/>
    </row>
    <row r="10" spans="1:18" ht="30" customHeight="1">
      <c r="A10" s="1346"/>
      <c r="B10" s="1356"/>
      <c r="C10" s="217" t="s">
        <v>62</v>
      </c>
      <c r="D10" s="183" t="s">
        <v>1059</v>
      </c>
      <c r="E10" s="183" t="s">
        <v>1059</v>
      </c>
      <c r="F10" s="947" t="s">
        <v>196</v>
      </c>
      <c r="G10" s="181">
        <v>1.49</v>
      </c>
      <c r="H10" s="183" t="s">
        <v>1059</v>
      </c>
      <c r="I10" s="947" t="s">
        <v>171</v>
      </c>
      <c r="J10" s="181">
        <v>2.99</v>
      </c>
      <c r="K10" s="183" t="s">
        <v>1059</v>
      </c>
      <c r="L10" s="954" t="s">
        <v>144</v>
      </c>
    </row>
    <row r="11" spans="1:18" ht="30" customHeight="1">
      <c r="A11" s="1346"/>
      <c r="B11" s="179">
        <v>0.9</v>
      </c>
      <c r="C11" s="217" t="s">
        <v>62</v>
      </c>
      <c r="D11" s="183" t="s">
        <v>1059</v>
      </c>
      <c r="E11" s="183" t="s">
        <v>1059</v>
      </c>
      <c r="F11" s="947" t="s">
        <v>195</v>
      </c>
      <c r="G11" s="183" t="s">
        <v>1059</v>
      </c>
      <c r="H11" s="183" t="s">
        <v>1059</v>
      </c>
      <c r="I11" s="947" t="s">
        <v>172</v>
      </c>
      <c r="J11" s="182">
        <v>2.99</v>
      </c>
      <c r="K11" s="183" t="s">
        <v>1059</v>
      </c>
      <c r="L11" s="954" t="s">
        <v>145</v>
      </c>
    </row>
    <row r="12" spans="1:18" ht="30" customHeight="1">
      <c r="A12" s="1346"/>
      <c r="B12" s="1343">
        <v>1.5</v>
      </c>
      <c r="C12" s="217" t="s">
        <v>85</v>
      </c>
      <c r="D12" s="183">
        <v>1.99</v>
      </c>
      <c r="E12" s="183" t="s">
        <v>1059</v>
      </c>
      <c r="F12" s="947" t="s">
        <v>198</v>
      </c>
      <c r="G12" s="183">
        <v>4.99</v>
      </c>
      <c r="H12" s="183" t="s">
        <v>1059</v>
      </c>
      <c r="I12" s="947" t="s">
        <v>173</v>
      </c>
      <c r="J12" s="184">
        <v>12.99</v>
      </c>
      <c r="K12" s="183" t="s">
        <v>1059</v>
      </c>
      <c r="L12" s="954" t="s">
        <v>146</v>
      </c>
    </row>
    <row r="13" spans="1:18" ht="30" customHeight="1">
      <c r="A13" s="1346"/>
      <c r="B13" s="1343"/>
      <c r="C13" s="217" t="s">
        <v>86</v>
      </c>
      <c r="D13" s="183" t="s">
        <v>1059</v>
      </c>
      <c r="E13" s="183" t="s">
        <v>1059</v>
      </c>
      <c r="F13" s="947"/>
      <c r="G13" s="183" t="s">
        <v>1059</v>
      </c>
      <c r="H13" s="183" t="s">
        <v>1059</v>
      </c>
      <c r="I13" s="947"/>
      <c r="J13" s="184">
        <v>6.99</v>
      </c>
      <c r="K13" s="183" t="s">
        <v>1059</v>
      </c>
      <c r="L13" s="954" t="s">
        <v>609</v>
      </c>
    </row>
    <row r="14" spans="1:18" ht="30" customHeight="1">
      <c r="A14" s="1346"/>
      <c r="B14" s="1343"/>
      <c r="C14" s="217" t="s">
        <v>602</v>
      </c>
      <c r="D14" s="183" t="s">
        <v>1059</v>
      </c>
      <c r="E14" s="183" t="s">
        <v>1059</v>
      </c>
      <c r="F14" s="947"/>
      <c r="G14" s="184">
        <v>1.99</v>
      </c>
      <c r="H14" s="183" t="s">
        <v>1059</v>
      </c>
      <c r="I14" s="947" t="s">
        <v>180</v>
      </c>
      <c r="J14" s="184">
        <v>2.99</v>
      </c>
      <c r="K14" s="183" t="s">
        <v>1059</v>
      </c>
      <c r="L14" s="954" t="s">
        <v>181</v>
      </c>
    </row>
    <row r="15" spans="1:18" ht="30" customHeight="1">
      <c r="A15" s="1346"/>
      <c r="B15" s="1343"/>
      <c r="C15" s="217" t="s">
        <v>62</v>
      </c>
      <c r="D15" s="183" t="s">
        <v>1059</v>
      </c>
      <c r="E15" s="183" t="s">
        <v>1059</v>
      </c>
      <c r="F15" s="947" t="s">
        <v>197</v>
      </c>
      <c r="G15" s="183" t="s">
        <v>1059</v>
      </c>
      <c r="H15" s="183" t="s">
        <v>1059</v>
      </c>
      <c r="I15" s="947" t="s">
        <v>174</v>
      </c>
      <c r="J15" s="183">
        <v>3.99</v>
      </c>
      <c r="K15" s="183" t="s">
        <v>1059</v>
      </c>
      <c r="L15" s="954" t="s">
        <v>147</v>
      </c>
    </row>
    <row r="16" spans="1:18" ht="30" customHeight="1" thickBot="1">
      <c r="A16" s="1347"/>
      <c r="B16" s="185">
        <v>2.5</v>
      </c>
      <c r="C16" s="648" t="s">
        <v>85</v>
      </c>
      <c r="D16" s="193" t="s">
        <v>1059</v>
      </c>
      <c r="E16" s="193" t="s">
        <v>1059</v>
      </c>
      <c r="F16" s="948" t="s">
        <v>199</v>
      </c>
      <c r="G16" s="193">
        <v>7.99</v>
      </c>
      <c r="H16" s="193" t="s">
        <v>1059</v>
      </c>
      <c r="I16" s="948" t="s">
        <v>175</v>
      </c>
      <c r="J16" s="190">
        <v>17.989999999999998</v>
      </c>
      <c r="K16" s="193" t="s">
        <v>1059</v>
      </c>
      <c r="L16" s="955" t="s">
        <v>148</v>
      </c>
    </row>
    <row r="17" spans="1:12" ht="33.75" customHeight="1" thickBot="1">
      <c r="A17" s="645" t="s">
        <v>481</v>
      </c>
      <c r="B17" s="622">
        <v>0.6</v>
      </c>
      <c r="C17" s="652" t="s">
        <v>480</v>
      </c>
      <c r="D17" s="644" t="s">
        <v>1059</v>
      </c>
      <c r="E17" s="644" t="s">
        <v>1059</v>
      </c>
      <c r="F17" s="949" t="s">
        <v>200</v>
      </c>
      <c r="G17" s="644" t="s">
        <v>1059</v>
      </c>
      <c r="H17" s="644" t="s">
        <v>1059</v>
      </c>
      <c r="I17" s="949"/>
      <c r="J17" s="644">
        <v>2.99</v>
      </c>
      <c r="K17" s="644" t="s">
        <v>1059</v>
      </c>
      <c r="L17" s="956" t="s">
        <v>149</v>
      </c>
    </row>
    <row r="18" spans="1:12" ht="30" customHeight="1">
      <c r="A18" s="1345" t="s">
        <v>1</v>
      </c>
      <c r="B18" s="1348">
        <v>0.6</v>
      </c>
      <c r="C18" s="642" t="s">
        <v>480</v>
      </c>
      <c r="D18" s="575" t="s">
        <v>1059</v>
      </c>
      <c r="E18" s="575" t="s">
        <v>1059</v>
      </c>
      <c r="F18" s="946"/>
      <c r="G18" s="575" t="s">
        <v>1059</v>
      </c>
      <c r="H18" s="575" t="s">
        <v>1059</v>
      </c>
      <c r="I18" s="946"/>
      <c r="J18" s="192">
        <v>2.4900000000000002</v>
      </c>
      <c r="K18" s="575" t="s">
        <v>1059</v>
      </c>
      <c r="L18" s="953" t="s">
        <v>461</v>
      </c>
    </row>
    <row r="19" spans="1:12" ht="30" hidden="1" customHeight="1">
      <c r="A19" s="1346"/>
      <c r="B19" s="1343"/>
      <c r="C19" s="217" t="s">
        <v>85</v>
      </c>
      <c r="D19" s="183" t="s">
        <v>1059</v>
      </c>
      <c r="E19" s="183" t="s">
        <v>1059</v>
      </c>
      <c r="F19" s="947"/>
      <c r="G19" s="183" t="s">
        <v>1059</v>
      </c>
      <c r="H19" s="183" t="s">
        <v>1059</v>
      </c>
      <c r="I19" s="947"/>
      <c r="J19" s="183" t="s">
        <v>1059</v>
      </c>
      <c r="K19" s="183" t="s">
        <v>1059</v>
      </c>
      <c r="L19" s="954" t="s">
        <v>150</v>
      </c>
    </row>
    <row r="20" spans="1:12" ht="30" customHeight="1">
      <c r="A20" s="1346"/>
      <c r="B20" s="1343"/>
      <c r="C20" s="217" t="s">
        <v>898</v>
      </c>
      <c r="D20" s="183" t="s">
        <v>1059</v>
      </c>
      <c r="E20" s="183" t="s">
        <v>1059</v>
      </c>
      <c r="F20" s="947"/>
      <c r="G20" s="183" t="s">
        <v>1059</v>
      </c>
      <c r="H20" s="183" t="s">
        <v>1059</v>
      </c>
      <c r="I20" s="947"/>
      <c r="J20" s="183">
        <v>1.49</v>
      </c>
      <c r="K20" s="183" t="s">
        <v>1059</v>
      </c>
      <c r="L20" s="954" t="s">
        <v>533</v>
      </c>
    </row>
    <row r="21" spans="1:12" ht="30" customHeight="1">
      <c r="A21" s="1346"/>
      <c r="B21" s="1343"/>
      <c r="C21" s="217" t="s">
        <v>899</v>
      </c>
      <c r="D21" s="183" t="s">
        <v>1059</v>
      </c>
      <c r="E21" s="183" t="s">
        <v>1059</v>
      </c>
      <c r="F21" s="947" t="s">
        <v>202</v>
      </c>
      <c r="G21" s="183" t="s">
        <v>1059</v>
      </c>
      <c r="H21" s="183" t="s">
        <v>1059</v>
      </c>
      <c r="I21" s="947"/>
      <c r="J21" s="183">
        <v>1.29</v>
      </c>
      <c r="K21" s="183" t="s">
        <v>1059</v>
      </c>
      <c r="L21" s="954" t="s">
        <v>151</v>
      </c>
    </row>
    <row r="22" spans="1:12" ht="30" hidden="1" customHeight="1">
      <c r="A22" s="1346"/>
      <c r="B22" s="179">
        <v>1.2</v>
      </c>
      <c r="C22" s="217" t="s">
        <v>86</v>
      </c>
      <c r="D22" s="183" t="s">
        <v>1059</v>
      </c>
      <c r="E22" s="183" t="s">
        <v>1059</v>
      </c>
      <c r="F22" s="947"/>
      <c r="G22" s="184"/>
      <c r="H22" s="183" t="s">
        <v>1059</v>
      </c>
      <c r="I22" s="947"/>
      <c r="J22" s="183" t="s">
        <v>1059</v>
      </c>
      <c r="K22" s="183" t="s">
        <v>1059</v>
      </c>
      <c r="L22" s="954" t="s">
        <v>610</v>
      </c>
    </row>
    <row r="23" spans="1:12" ht="30" customHeight="1">
      <c r="A23" s="1346"/>
      <c r="B23" s="179">
        <v>1.5</v>
      </c>
      <c r="C23" s="217" t="s">
        <v>85</v>
      </c>
      <c r="D23" s="183" t="s">
        <v>1059</v>
      </c>
      <c r="E23" s="183" t="s">
        <v>1059</v>
      </c>
      <c r="F23" s="947" t="s">
        <v>203</v>
      </c>
      <c r="G23" s="183" t="s">
        <v>1059</v>
      </c>
      <c r="H23" s="183" t="s">
        <v>1059</v>
      </c>
      <c r="I23" s="947" t="s">
        <v>176</v>
      </c>
      <c r="J23" s="183">
        <v>5.99</v>
      </c>
      <c r="K23" s="183" t="s">
        <v>1059</v>
      </c>
      <c r="L23" s="954" t="s">
        <v>152</v>
      </c>
    </row>
    <row r="24" spans="1:12" ht="30" customHeight="1">
      <c r="A24" s="1346"/>
      <c r="B24" s="1343">
        <v>2.5</v>
      </c>
      <c r="C24" s="217" t="s">
        <v>85</v>
      </c>
      <c r="D24" s="183" t="s">
        <v>1059</v>
      </c>
      <c r="E24" s="183" t="s">
        <v>1059</v>
      </c>
      <c r="F24" s="947" t="s">
        <v>204</v>
      </c>
      <c r="G24" s="183" t="s">
        <v>1059</v>
      </c>
      <c r="H24" s="183" t="s">
        <v>1059</v>
      </c>
      <c r="I24" s="947" t="s">
        <v>177</v>
      </c>
      <c r="J24" s="183">
        <v>8.99</v>
      </c>
      <c r="K24" s="183" t="s">
        <v>1059</v>
      </c>
      <c r="L24" s="954" t="s">
        <v>153</v>
      </c>
    </row>
    <row r="25" spans="1:12" ht="30" customHeight="1" thickBot="1">
      <c r="A25" s="1347"/>
      <c r="B25" s="1344"/>
      <c r="C25" s="648" t="s">
        <v>86</v>
      </c>
      <c r="D25" s="193" t="s">
        <v>1059</v>
      </c>
      <c r="E25" s="193" t="s">
        <v>1059</v>
      </c>
      <c r="F25" s="948"/>
      <c r="G25" s="193" t="s">
        <v>1059</v>
      </c>
      <c r="H25" s="193" t="s">
        <v>1059</v>
      </c>
      <c r="I25" s="948"/>
      <c r="J25" s="193">
        <v>1.99</v>
      </c>
      <c r="K25" s="193" t="s">
        <v>1059</v>
      </c>
      <c r="L25" s="955" t="s">
        <v>953</v>
      </c>
    </row>
    <row r="26" spans="1:12" ht="35.25" customHeight="1">
      <c r="A26" s="621" t="s">
        <v>63</v>
      </c>
      <c r="B26" s="620">
        <v>0.6</v>
      </c>
      <c r="C26" s="653" t="s">
        <v>85</v>
      </c>
      <c r="D26" s="644" t="s">
        <v>1059</v>
      </c>
      <c r="E26" s="644" t="s">
        <v>1059</v>
      </c>
      <c r="F26" s="949" t="s">
        <v>205</v>
      </c>
      <c r="G26" s="644" t="s">
        <v>1059</v>
      </c>
      <c r="H26" s="644" t="s">
        <v>1059</v>
      </c>
      <c r="I26" s="949" t="s">
        <v>178</v>
      </c>
      <c r="J26" s="644">
        <v>2.99</v>
      </c>
      <c r="K26" s="644" t="s">
        <v>1059</v>
      </c>
      <c r="L26" s="956" t="s">
        <v>154</v>
      </c>
    </row>
    <row r="27" spans="1:12" ht="30" hidden="1" customHeight="1">
      <c r="A27" s="1345" t="s">
        <v>49</v>
      </c>
      <c r="B27" s="1341">
        <v>0.6</v>
      </c>
      <c r="C27" s="642" t="s">
        <v>480</v>
      </c>
      <c r="D27" s="575" t="s">
        <v>1059</v>
      </c>
      <c r="E27" s="575" t="s">
        <v>1059</v>
      </c>
      <c r="F27" s="946"/>
      <c r="G27" s="575" t="s">
        <v>1059</v>
      </c>
      <c r="H27" s="575" t="s">
        <v>1059</v>
      </c>
      <c r="I27" s="946"/>
      <c r="J27" s="575" t="s">
        <v>1059</v>
      </c>
      <c r="K27" s="575" t="s">
        <v>1059</v>
      </c>
      <c r="L27" s="953" t="s">
        <v>462</v>
      </c>
    </row>
    <row r="28" spans="1:12" ht="30" customHeight="1" thickBot="1">
      <c r="A28" s="1367"/>
      <c r="B28" s="1342"/>
      <c r="C28" s="643" t="s">
        <v>85</v>
      </c>
      <c r="D28" s="189" t="s">
        <v>1059</v>
      </c>
      <c r="E28" s="189" t="s">
        <v>1059</v>
      </c>
      <c r="F28" s="950" t="s">
        <v>206</v>
      </c>
      <c r="G28" s="189" t="s">
        <v>1059</v>
      </c>
      <c r="H28" s="189" t="s">
        <v>1059</v>
      </c>
      <c r="I28" s="950" t="s">
        <v>179</v>
      </c>
      <c r="J28" s="189">
        <v>2.4900000000000002</v>
      </c>
      <c r="K28" s="189" t="s">
        <v>1059</v>
      </c>
      <c r="L28" s="957" t="s">
        <v>155</v>
      </c>
    </row>
    <row r="29" spans="1:12" ht="30" customHeight="1">
      <c r="A29" s="1366" t="s">
        <v>482</v>
      </c>
      <c r="B29" s="1368">
        <v>0.6</v>
      </c>
      <c r="C29" s="649" t="s">
        <v>480</v>
      </c>
      <c r="D29" s="573" t="s">
        <v>1059</v>
      </c>
      <c r="E29" s="573" t="s">
        <v>1059</v>
      </c>
      <c r="F29" s="951"/>
      <c r="G29" s="573" t="s">
        <v>1059</v>
      </c>
      <c r="H29" s="573" t="s">
        <v>1059</v>
      </c>
      <c r="I29" s="951"/>
      <c r="J29" s="191">
        <v>2.4900000000000002</v>
      </c>
      <c r="K29" s="573" t="s">
        <v>1059</v>
      </c>
      <c r="L29" s="958" t="s">
        <v>463</v>
      </c>
    </row>
    <row r="30" spans="1:12" ht="30" customHeight="1">
      <c r="A30" s="1346"/>
      <c r="B30" s="1356"/>
      <c r="C30" s="217" t="s">
        <v>85</v>
      </c>
      <c r="D30" s="183" t="s">
        <v>1059</v>
      </c>
      <c r="E30" s="183" t="s">
        <v>1059</v>
      </c>
      <c r="F30" s="947" t="s">
        <v>207</v>
      </c>
      <c r="G30" s="183">
        <v>1.49</v>
      </c>
      <c r="H30" s="183" t="s">
        <v>1059</v>
      </c>
      <c r="I30" s="947" t="s">
        <v>201</v>
      </c>
      <c r="J30" s="183">
        <v>1.99</v>
      </c>
      <c r="K30" s="183" t="s">
        <v>1059</v>
      </c>
      <c r="L30" s="954" t="s">
        <v>156</v>
      </c>
    </row>
    <row r="31" spans="1:12" ht="30" customHeight="1">
      <c r="A31" s="1346"/>
      <c r="B31" s="1356"/>
      <c r="C31" s="217" t="s">
        <v>86</v>
      </c>
      <c r="D31" s="183" t="s">
        <v>1059</v>
      </c>
      <c r="E31" s="183" t="s">
        <v>1059</v>
      </c>
      <c r="F31" s="947"/>
      <c r="G31" s="183" t="s">
        <v>1059</v>
      </c>
      <c r="H31" s="183" t="s">
        <v>1059</v>
      </c>
      <c r="I31" s="947"/>
      <c r="J31" s="183">
        <v>1.29</v>
      </c>
      <c r="K31" s="183" t="s">
        <v>1059</v>
      </c>
      <c r="L31" s="954" t="s">
        <v>611</v>
      </c>
    </row>
    <row r="32" spans="1:12" ht="30" customHeight="1">
      <c r="A32" s="1346"/>
      <c r="B32" s="1356"/>
      <c r="C32" s="1202" t="s">
        <v>976</v>
      </c>
      <c r="D32" s="673" t="s">
        <v>1059</v>
      </c>
      <c r="E32" s="673" t="s">
        <v>1059</v>
      </c>
      <c r="F32" s="1203"/>
      <c r="G32" s="673" t="s">
        <v>1059</v>
      </c>
      <c r="H32" s="673" t="s">
        <v>1059</v>
      </c>
      <c r="I32" s="1203"/>
      <c r="J32" s="673">
        <v>0.99</v>
      </c>
      <c r="K32" s="673" t="s">
        <v>1059</v>
      </c>
      <c r="L32" s="1055" t="s">
        <v>979</v>
      </c>
    </row>
    <row r="33" spans="1:12" ht="30" customHeight="1">
      <c r="A33" s="1346"/>
      <c r="B33" s="1356"/>
      <c r="C33" s="650" t="s">
        <v>975</v>
      </c>
      <c r="D33" s="183" t="s">
        <v>1059</v>
      </c>
      <c r="E33" s="183" t="s">
        <v>1059</v>
      </c>
      <c r="F33" s="947" t="s">
        <v>208</v>
      </c>
      <c r="G33" s="183" t="s">
        <v>1059</v>
      </c>
      <c r="H33" s="183" t="s">
        <v>1059</v>
      </c>
      <c r="I33" s="947" t="s">
        <v>181</v>
      </c>
      <c r="J33" s="183">
        <v>1.99</v>
      </c>
      <c r="K33" s="183" t="s">
        <v>1059</v>
      </c>
      <c r="L33" s="954" t="s">
        <v>157</v>
      </c>
    </row>
    <row r="34" spans="1:12" ht="30" customHeight="1" thickBot="1">
      <c r="A34" s="1367"/>
      <c r="B34" s="186">
        <v>2.5</v>
      </c>
      <c r="C34" s="643" t="s">
        <v>86</v>
      </c>
      <c r="D34" s="189">
        <v>2.99</v>
      </c>
      <c r="E34" s="189" t="s">
        <v>1059</v>
      </c>
      <c r="F34" s="950" t="s">
        <v>209</v>
      </c>
      <c r="G34" s="189">
        <v>2.99</v>
      </c>
      <c r="H34" s="189" t="s">
        <v>1059</v>
      </c>
      <c r="I34" s="950" t="s">
        <v>182</v>
      </c>
      <c r="J34" s="189">
        <v>2.99</v>
      </c>
      <c r="K34" s="189" t="s">
        <v>1059</v>
      </c>
      <c r="L34" s="957" t="s">
        <v>158</v>
      </c>
    </row>
    <row r="35" spans="1:12" ht="30" hidden="1" customHeight="1">
      <c r="A35" s="1366" t="s">
        <v>2</v>
      </c>
      <c r="B35" s="623">
        <v>0.6</v>
      </c>
      <c r="C35" s="649" t="s">
        <v>86</v>
      </c>
      <c r="D35" s="573"/>
      <c r="E35" s="573" t="s">
        <v>1059</v>
      </c>
      <c r="F35" s="951" t="s">
        <v>210</v>
      </c>
      <c r="G35" s="573"/>
      <c r="H35" s="573" t="s">
        <v>1059</v>
      </c>
      <c r="I35" s="951" t="s">
        <v>183</v>
      </c>
      <c r="J35" s="573" t="s">
        <v>1059</v>
      </c>
      <c r="K35" s="573" t="s">
        <v>1059</v>
      </c>
      <c r="L35" s="958" t="s">
        <v>159</v>
      </c>
    </row>
    <row r="36" spans="1:12" ht="30" customHeight="1">
      <c r="A36" s="1346"/>
      <c r="B36" s="187">
        <v>1.5</v>
      </c>
      <c r="C36" s="217" t="s">
        <v>86</v>
      </c>
      <c r="D36" s="183" t="s">
        <v>1059</v>
      </c>
      <c r="E36" s="183" t="s">
        <v>1059</v>
      </c>
      <c r="F36" s="947" t="s">
        <v>211</v>
      </c>
      <c r="G36" s="183">
        <v>1.49</v>
      </c>
      <c r="H36" s="183" t="s">
        <v>1059</v>
      </c>
      <c r="I36" s="947" t="s">
        <v>184</v>
      </c>
      <c r="J36" s="183">
        <v>1.99</v>
      </c>
      <c r="K36" s="183" t="s">
        <v>1059</v>
      </c>
      <c r="L36" s="954" t="s">
        <v>160</v>
      </c>
    </row>
    <row r="37" spans="1:12" ht="30" customHeight="1" thickBot="1">
      <c r="A37" s="1347"/>
      <c r="B37" s="185">
        <v>2.5</v>
      </c>
      <c r="C37" s="648" t="s">
        <v>85</v>
      </c>
      <c r="D37" s="193" t="s">
        <v>1059</v>
      </c>
      <c r="E37" s="193" t="s">
        <v>1059</v>
      </c>
      <c r="F37" s="948" t="s">
        <v>212</v>
      </c>
      <c r="G37" s="193" t="s">
        <v>1059</v>
      </c>
      <c r="H37" s="193" t="s">
        <v>1059</v>
      </c>
      <c r="I37" s="948" t="s">
        <v>185</v>
      </c>
      <c r="J37" s="193">
        <v>5.99</v>
      </c>
      <c r="K37" s="193" t="s">
        <v>1059</v>
      </c>
      <c r="L37" s="955" t="s">
        <v>161</v>
      </c>
    </row>
    <row r="38" spans="1:12" ht="42" customHeight="1" thickBot="1">
      <c r="A38" s="212" t="s">
        <v>59</v>
      </c>
      <c r="B38" s="188">
        <v>0.6</v>
      </c>
      <c r="C38" s="651" t="s">
        <v>85</v>
      </c>
      <c r="D38" s="574" t="s">
        <v>1059</v>
      </c>
      <c r="E38" s="574" t="s">
        <v>1059</v>
      </c>
      <c r="F38" s="952" t="s">
        <v>213</v>
      </c>
      <c r="G38" s="574" t="s">
        <v>1059</v>
      </c>
      <c r="H38" s="574" t="s">
        <v>1059</v>
      </c>
      <c r="I38" s="952" t="s">
        <v>186</v>
      </c>
      <c r="J38" s="574">
        <v>2.99</v>
      </c>
      <c r="K38" s="574" t="s">
        <v>1059</v>
      </c>
      <c r="L38" s="959" t="s">
        <v>162</v>
      </c>
    </row>
    <row r="39" spans="1:12" ht="30" customHeight="1">
      <c r="A39" s="1366" t="s">
        <v>483</v>
      </c>
      <c r="B39" s="1369">
        <v>0.6</v>
      </c>
      <c r="C39" s="649" t="s">
        <v>480</v>
      </c>
      <c r="D39" s="573" t="s">
        <v>1059</v>
      </c>
      <c r="E39" s="573" t="s">
        <v>1059</v>
      </c>
      <c r="F39" s="951"/>
      <c r="G39" s="573" t="s">
        <v>1059</v>
      </c>
      <c r="H39" s="573" t="s">
        <v>1059</v>
      </c>
      <c r="I39" s="951"/>
      <c r="J39" s="573" t="s">
        <v>1059</v>
      </c>
      <c r="K39" s="1091">
        <v>4.49</v>
      </c>
      <c r="L39" s="958" t="s">
        <v>464</v>
      </c>
    </row>
    <row r="40" spans="1:12" ht="30" customHeight="1">
      <c r="A40" s="1346"/>
      <c r="B40" s="1343"/>
      <c r="C40" s="646" t="s">
        <v>85</v>
      </c>
      <c r="D40" s="183" t="s">
        <v>1059</v>
      </c>
      <c r="E40" s="183" t="s">
        <v>1059</v>
      </c>
      <c r="F40" s="947" t="s">
        <v>214</v>
      </c>
      <c r="G40" s="183" t="s">
        <v>1059</v>
      </c>
      <c r="H40" s="181">
        <v>1.99</v>
      </c>
      <c r="I40" s="947" t="s">
        <v>187</v>
      </c>
      <c r="J40" s="183" t="s">
        <v>1059</v>
      </c>
      <c r="K40" s="181">
        <v>3.99</v>
      </c>
      <c r="L40" s="954" t="s">
        <v>163</v>
      </c>
    </row>
    <row r="41" spans="1:12" ht="30" customHeight="1">
      <c r="A41" s="1346"/>
      <c r="B41" s="1343"/>
      <c r="C41" s="217" t="s">
        <v>86</v>
      </c>
      <c r="D41" s="183" t="s">
        <v>1059</v>
      </c>
      <c r="E41" s="183" t="s">
        <v>1059</v>
      </c>
      <c r="F41" s="947"/>
      <c r="G41" s="183" t="s">
        <v>1059</v>
      </c>
      <c r="H41" s="183" t="s">
        <v>1059</v>
      </c>
      <c r="I41" s="947"/>
      <c r="J41" s="183" t="s">
        <v>1059</v>
      </c>
      <c r="K41" s="181">
        <v>1.99</v>
      </c>
      <c r="L41" s="954" t="s">
        <v>612</v>
      </c>
    </row>
    <row r="42" spans="1:12" ht="30" customHeight="1">
      <c r="A42" s="1346"/>
      <c r="B42" s="156">
        <v>1.5</v>
      </c>
      <c r="C42" s="646" t="s">
        <v>85</v>
      </c>
      <c r="D42" s="183" t="s">
        <v>1059</v>
      </c>
      <c r="E42" s="183" t="s">
        <v>1059</v>
      </c>
      <c r="F42" s="947" t="s">
        <v>215</v>
      </c>
      <c r="G42" s="183" t="s">
        <v>1059</v>
      </c>
      <c r="H42" s="183" t="s">
        <v>1059</v>
      </c>
      <c r="I42" s="947" t="s">
        <v>188</v>
      </c>
      <c r="J42" s="183">
        <v>8.99</v>
      </c>
      <c r="K42" s="183" t="s">
        <v>1059</v>
      </c>
      <c r="L42" s="954" t="s">
        <v>164</v>
      </c>
    </row>
    <row r="43" spans="1:12" ht="30" customHeight="1" thickBot="1">
      <c r="A43" s="1347"/>
      <c r="B43" s="647">
        <v>2.5</v>
      </c>
      <c r="C43" s="648" t="s">
        <v>85</v>
      </c>
      <c r="D43" s="193" t="s">
        <v>1059</v>
      </c>
      <c r="E43" s="193" t="s">
        <v>1059</v>
      </c>
      <c r="F43" s="948" t="s">
        <v>216</v>
      </c>
      <c r="G43" s="193" t="s">
        <v>1059</v>
      </c>
      <c r="H43" s="193" t="s">
        <v>1059</v>
      </c>
      <c r="I43" s="948" t="s">
        <v>189</v>
      </c>
      <c r="J43" s="190">
        <v>13.99</v>
      </c>
      <c r="K43" s="193" t="s">
        <v>1059</v>
      </c>
      <c r="L43" s="955" t="s">
        <v>165</v>
      </c>
    </row>
    <row r="44" spans="1:12" ht="30" customHeight="1">
      <c r="A44" s="1363" t="s">
        <v>484</v>
      </c>
      <c r="B44" s="1348">
        <v>0.6</v>
      </c>
      <c r="C44" s="642" t="s">
        <v>480</v>
      </c>
      <c r="D44" s="575" t="s">
        <v>1059</v>
      </c>
      <c r="E44" s="575" t="s">
        <v>1059</v>
      </c>
      <c r="F44" s="946"/>
      <c r="G44" s="575" t="s">
        <v>1059</v>
      </c>
      <c r="H44" s="575" t="s">
        <v>1059</v>
      </c>
      <c r="I44" s="946"/>
      <c r="J44" s="192">
        <v>2.4900000000000002</v>
      </c>
      <c r="K44" s="575" t="s">
        <v>1059</v>
      </c>
      <c r="L44" s="953" t="s">
        <v>465</v>
      </c>
    </row>
    <row r="45" spans="1:12" ht="30" customHeight="1">
      <c r="A45" s="1364"/>
      <c r="B45" s="1343"/>
      <c r="C45" s="217" t="s">
        <v>85</v>
      </c>
      <c r="D45" s="183" t="s">
        <v>1059</v>
      </c>
      <c r="E45" s="183" t="s">
        <v>1059</v>
      </c>
      <c r="F45" s="947" t="s">
        <v>217</v>
      </c>
      <c r="G45" s="183" t="s">
        <v>1059</v>
      </c>
      <c r="H45" s="183" t="s">
        <v>1059</v>
      </c>
      <c r="I45" s="947" t="s">
        <v>190</v>
      </c>
      <c r="J45" s="183">
        <v>1.99</v>
      </c>
      <c r="K45" s="183" t="s">
        <v>1059</v>
      </c>
      <c r="L45" s="954" t="s">
        <v>166</v>
      </c>
    </row>
    <row r="46" spans="1:12" ht="30" customHeight="1">
      <c r="A46" s="1364"/>
      <c r="B46" s="1343"/>
      <c r="C46" s="217" t="s">
        <v>86</v>
      </c>
      <c r="D46" s="183" t="s">
        <v>1059</v>
      </c>
      <c r="E46" s="183" t="s">
        <v>1059</v>
      </c>
      <c r="F46" s="947"/>
      <c r="G46" s="183" t="s">
        <v>1059</v>
      </c>
      <c r="H46" s="183" t="s">
        <v>1059</v>
      </c>
      <c r="I46" s="947"/>
      <c r="J46" s="183">
        <v>1.49</v>
      </c>
      <c r="K46" s="183" t="s">
        <v>1059</v>
      </c>
      <c r="L46" s="954" t="s">
        <v>218</v>
      </c>
    </row>
    <row r="47" spans="1:12" ht="30" customHeight="1">
      <c r="A47" s="1364"/>
      <c r="B47" s="1343"/>
      <c r="C47" s="646" t="s">
        <v>977</v>
      </c>
      <c r="D47" s="183" t="s">
        <v>1059</v>
      </c>
      <c r="E47" s="183" t="s">
        <v>1059</v>
      </c>
      <c r="F47" s="947"/>
      <c r="G47" s="183" t="s">
        <v>1059</v>
      </c>
      <c r="H47" s="183" t="s">
        <v>1059</v>
      </c>
      <c r="I47" s="947" t="s">
        <v>191</v>
      </c>
      <c r="J47" s="183">
        <v>1.99</v>
      </c>
      <c r="K47" s="183" t="s">
        <v>1059</v>
      </c>
      <c r="L47" s="954" t="s">
        <v>167</v>
      </c>
    </row>
    <row r="48" spans="1:12" ht="30" customHeight="1">
      <c r="A48" s="1364"/>
      <c r="B48" s="179">
        <v>1.5</v>
      </c>
      <c r="C48" s="217" t="s">
        <v>85</v>
      </c>
      <c r="D48" s="183">
        <v>2.4900000000000002</v>
      </c>
      <c r="E48" s="183" t="s">
        <v>1059</v>
      </c>
      <c r="F48" s="947" t="s">
        <v>219</v>
      </c>
      <c r="G48" s="183">
        <v>2.4900000000000002</v>
      </c>
      <c r="H48" s="183" t="s">
        <v>1059</v>
      </c>
      <c r="I48" s="947" t="s">
        <v>192</v>
      </c>
      <c r="J48" s="183">
        <v>4.99</v>
      </c>
      <c r="K48" s="183" t="s">
        <v>1059</v>
      </c>
      <c r="L48" s="954" t="s">
        <v>168</v>
      </c>
    </row>
    <row r="49" spans="1:12" ht="30" customHeight="1">
      <c r="A49" s="1364"/>
      <c r="B49" s="1361">
        <v>2.5</v>
      </c>
      <c r="C49" s="217" t="s">
        <v>85</v>
      </c>
      <c r="D49" s="183" t="s">
        <v>1059</v>
      </c>
      <c r="E49" s="183" t="s">
        <v>1059</v>
      </c>
      <c r="F49" s="947" t="s">
        <v>220</v>
      </c>
      <c r="G49" s="183">
        <v>4.99</v>
      </c>
      <c r="H49" s="183" t="s">
        <v>1059</v>
      </c>
      <c r="I49" s="947" t="s">
        <v>193</v>
      </c>
      <c r="J49" s="183">
        <v>8.99</v>
      </c>
      <c r="K49" s="183" t="s">
        <v>1059</v>
      </c>
      <c r="L49" s="954" t="s">
        <v>169</v>
      </c>
    </row>
    <row r="50" spans="1:12" ht="30" customHeight="1" thickBot="1">
      <c r="A50" s="1365"/>
      <c r="B50" s="1362"/>
      <c r="C50" s="643" t="s">
        <v>86</v>
      </c>
      <c r="D50" s="189" t="s">
        <v>1059</v>
      </c>
      <c r="E50" s="189" t="s">
        <v>1059</v>
      </c>
      <c r="F50" s="950"/>
      <c r="G50" s="189" t="s">
        <v>1059</v>
      </c>
      <c r="H50" s="189" t="s">
        <v>1059</v>
      </c>
      <c r="I50" s="950"/>
      <c r="J50" s="189">
        <v>4.99</v>
      </c>
      <c r="K50" s="189" t="s">
        <v>1059</v>
      </c>
      <c r="L50" s="957" t="s">
        <v>980</v>
      </c>
    </row>
    <row r="51" spans="1:12" ht="25.5" customHeight="1">
      <c r="A51" s="1358" t="s">
        <v>1060</v>
      </c>
      <c r="B51" s="1359"/>
      <c r="C51" s="1360"/>
      <c r="D51" s="12"/>
      <c r="E51" s="12"/>
      <c r="F51" s="525"/>
      <c r="G51" s="12"/>
      <c r="H51" s="12"/>
      <c r="I51"/>
      <c r="J51"/>
      <c r="K51"/>
    </row>
    <row r="52" spans="1:12">
      <c r="A52" s="196"/>
      <c r="B52" s="205"/>
      <c r="C52" s="12"/>
      <c r="D52" s="12"/>
      <c r="E52" s="12"/>
      <c r="F52" s="525"/>
      <c r="G52" s="12"/>
      <c r="H52" s="12"/>
      <c r="I52"/>
      <c r="J52"/>
      <c r="K52"/>
    </row>
    <row r="53" spans="1:12" s="60" customFormat="1">
      <c r="A53" s="661" t="s">
        <v>682</v>
      </c>
      <c r="B53" s="361"/>
      <c r="C53" s="361"/>
      <c r="D53" s="361"/>
      <c r="E53" s="361"/>
      <c r="F53" s="526"/>
      <c r="G53" s="361"/>
      <c r="H53" s="361"/>
      <c r="I53" s="362"/>
      <c r="J53" s="363"/>
      <c r="K53" s="365"/>
      <c r="L53" s="530"/>
    </row>
    <row r="54" spans="1:12" s="60" customFormat="1">
      <c r="A54" s="663" t="s">
        <v>670</v>
      </c>
      <c r="B54" s="364"/>
      <c r="C54" s="364"/>
      <c r="D54" s="364"/>
      <c r="E54" s="364"/>
      <c r="F54" s="357"/>
      <c r="G54" s="364"/>
      <c r="H54" s="364"/>
      <c r="I54" s="365"/>
      <c r="J54" s="366"/>
      <c r="K54" s="365"/>
      <c r="L54" s="530"/>
    </row>
    <row r="55" spans="1:12" s="60" customFormat="1">
      <c r="A55" s="663" t="s">
        <v>828</v>
      </c>
      <c r="B55" s="364"/>
      <c r="C55" s="364"/>
      <c r="D55" s="364"/>
      <c r="E55" s="364"/>
      <c r="F55" s="357"/>
      <c r="G55" s="364"/>
      <c r="H55" s="364"/>
      <c r="I55" s="365"/>
      <c r="J55" s="366"/>
      <c r="K55" s="365"/>
      <c r="L55" s="530"/>
    </row>
    <row r="56" spans="1:12" s="60" customFormat="1">
      <c r="A56" s="663" t="s">
        <v>671</v>
      </c>
      <c r="B56" s="364"/>
      <c r="C56" s="364"/>
      <c r="D56" s="364"/>
      <c r="E56" s="364"/>
      <c r="F56" s="357"/>
      <c r="G56" s="364"/>
      <c r="H56" s="364"/>
      <c r="I56" s="365"/>
      <c r="J56" s="366"/>
      <c r="K56" s="365"/>
      <c r="L56" s="530"/>
    </row>
    <row r="57" spans="1:12">
      <c r="A57" s="662" t="s">
        <v>683</v>
      </c>
      <c r="B57" s="367"/>
      <c r="C57" s="367"/>
      <c r="D57" s="367"/>
      <c r="E57" s="367"/>
      <c r="F57" s="527"/>
      <c r="G57" s="367"/>
      <c r="H57" s="367"/>
      <c r="I57" s="368"/>
      <c r="J57" s="369"/>
      <c r="K57" s="365"/>
    </row>
    <row r="58" spans="1:12">
      <c r="A58" s="21"/>
      <c r="B58" s="12"/>
      <c r="C58" s="12"/>
      <c r="D58" s="12"/>
      <c r="E58" s="12"/>
      <c r="F58" s="525"/>
      <c r="G58" s="12"/>
      <c r="H58" s="12"/>
      <c r="I58"/>
      <c r="J58"/>
      <c r="K58"/>
    </row>
    <row r="59" spans="1:12">
      <c r="A59" s="370" t="s">
        <v>675</v>
      </c>
      <c r="B59" s="371"/>
      <c r="C59" s="371"/>
      <c r="D59" s="371"/>
      <c r="E59" s="371"/>
      <c r="F59" s="526"/>
      <c r="G59" s="372"/>
      <c r="H59" s="356"/>
      <c r="I59"/>
      <c r="J59"/>
      <c r="K59"/>
    </row>
    <row r="60" spans="1:12" ht="18.75">
      <c r="A60" s="373" t="s">
        <v>1064</v>
      </c>
      <c r="B60" s="355"/>
      <c r="C60" s="355"/>
      <c r="D60" s="355"/>
      <c r="E60" s="355"/>
      <c r="F60" s="357"/>
      <c r="G60" s="374"/>
      <c r="H60" s="356"/>
      <c r="I60"/>
      <c r="J60"/>
      <c r="K60"/>
    </row>
    <row r="61" spans="1:12" ht="18.75">
      <c r="A61" s="373" t="s">
        <v>1065</v>
      </c>
      <c r="B61" s="355"/>
      <c r="C61" s="355"/>
      <c r="D61" s="355"/>
      <c r="E61" s="355"/>
      <c r="F61" s="357"/>
      <c r="G61" s="374"/>
      <c r="H61" s="356"/>
      <c r="I61"/>
      <c r="J61"/>
      <c r="K61"/>
    </row>
    <row r="62" spans="1:12" ht="18.75">
      <c r="A62" s="373" t="s">
        <v>1066</v>
      </c>
      <c r="B62" s="355"/>
      <c r="C62" s="355"/>
      <c r="D62" s="355"/>
      <c r="E62" s="355"/>
      <c r="F62" s="357"/>
      <c r="G62" s="374"/>
      <c r="H62" s="356"/>
      <c r="I62"/>
      <c r="J62"/>
      <c r="K62"/>
    </row>
    <row r="63" spans="1:12" s="3" customFormat="1" ht="24" customHeight="1">
      <c r="A63" s="375" t="s">
        <v>829</v>
      </c>
      <c r="B63" s="357"/>
      <c r="C63" s="355"/>
      <c r="D63" s="358"/>
      <c r="E63" s="358"/>
      <c r="F63" s="528"/>
      <c r="G63" s="376"/>
      <c r="H63" s="359"/>
      <c r="I63"/>
      <c r="J63"/>
      <c r="K63"/>
      <c r="L63" s="524"/>
    </row>
    <row r="64" spans="1:12">
      <c r="A64" s="377" t="s">
        <v>672</v>
      </c>
      <c r="B64" s="378"/>
      <c r="C64" s="378"/>
      <c r="D64" s="378"/>
      <c r="E64" s="378"/>
      <c r="F64" s="527"/>
      <c r="G64" s="379"/>
      <c r="H64" s="356"/>
      <c r="I64"/>
      <c r="J64"/>
      <c r="K64"/>
    </row>
    <row r="65" spans="1:11">
      <c r="A65" s="134"/>
      <c r="B65" s="22"/>
      <c r="C65" s="22"/>
      <c r="D65" s="22"/>
      <c r="E65" s="22"/>
      <c r="F65" s="525"/>
      <c r="G65" s="12"/>
      <c r="H65" s="12"/>
      <c r="I65"/>
      <c r="J65"/>
      <c r="K65"/>
    </row>
    <row r="66" spans="1:11" ht="23.25" hidden="1">
      <c r="A66" s="520" t="s">
        <v>1080</v>
      </c>
      <c r="B66" s="22"/>
      <c r="C66" s="22"/>
      <c r="D66" s="22"/>
      <c r="E66" s="22"/>
      <c r="F66" s="525"/>
      <c r="G66" s="12"/>
      <c r="H66" s="12"/>
      <c r="I66"/>
      <c r="J66"/>
      <c r="K66"/>
    </row>
    <row r="67" spans="1:11" ht="23.25" hidden="1">
      <c r="A67" s="197" t="s">
        <v>706</v>
      </c>
      <c r="B67" s="198"/>
      <c r="C67" s="198"/>
      <c r="D67" s="360"/>
      <c r="E67" s="577"/>
      <c r="F67" s="525"/>
      <c r="G67" s="12"/>
      <c r="H67" s="12"/>
      <c r="I67"/>
      <c r="J67"/>
      <c r="K67"/>
    </row>
    <row r="68" spans="1:11" hidden="1">
      <c r="A68" s="64"/>
      <c r="I68"/>
      <c r="J68"/>
      <c r="K68"/>
    </row>
    <row r="69" spans="1:11">
      <c r="A69" s="199" t="s">
        <v>674</v>
      </c>
      <c r="B69" s="200"/>
      <c r="C69" s="200"/>
      <c r="D69" s="201"/>
      <c r="E69" s="60"/>
      <c r="I69"/>
      <c r="J69"/>
      <c r="K69"/>
    </row>
    <row r="70" spans="1:11">
      <c r="A70" s="202" t="s">
        <v>673</v>
      </c>
      <c r="B70" s="203"/>
      <c r="C70" s="203"/>
      <c r="D70" s="204"/>
      <c r="E70" s="60"/>
      <c r="I70"/>
      <c r="J70"/>
      <c r="K70"/>
    </row>
    <row r="71" spans="1:11">
      <c r="A71"/>
      <c r="B71"/>
      <c r="C71"/>
      <c r="D71"/>
      <c r="E71"/>
      <c r="G71"/>
      <c r="H71"/>
      <c r="I71"/>
      <c r="J71"/>
      <c r="K71"/>
    </row>
  </sheetData>
  <sheetProtection algorithmName="SHA-512" hashValue="xzwz8Gx18zjpikhR2ATVPt5x7J+tkmf5Opp7+VP+u0/+WZyjTH+Q9ezu4kbXVsYv2R0TtZ8QZOnhaD75AZgeww==" saltValue="4RJSSt+zc30LKsqJvfOPDg==" spinCount="100000" sheet="1" formatCells="0" formatColumns="0" formatRows="0" insertColumns="0" insertRows="0" insertHyperlinks="0" deleteColumns="0" deleteRows="0" sort="0" autoFilter="0" pivotTables="0"/>
  <mergeCells count="25">
    <mergeCell ref="A29:A34"/>
    <mergeCell ref="B29:B33"/>
    <mergeCell ref="A39:A43"/>
    <mergeCell ref="B39:B41"/>
    <mergeCell ref="A27:A28"/>
    <mergeCell ref="A51:C51"/>
    <mergeCell ref="B49:B50"/>
    <mergeCell ref="A44:A50"/>
    <mergeCell ref="B44:B47"/>
    <mergeCell ref="A35:A37"/>
    <mergeCell ref="A3:A5"/>
    <mergeCell ref="A2:I2"/>
    <mergeCell ref="B27:B28"/>
    <mergeCell ref="B24:B25"/>
    <mergeCell ref="A18:A25"/>
    <mergeCell ref="A6:A16"/>
    <mergeCell ref="B12:B15"/>
    <mergeCell ref="B18:B21"/>
    <mergeCell ref="D3:L3"/>
    <mergeCell ref="J4:K4"/>
    <mergeCell ref="G4:H4"/>
    <mergeCell ref="D4:E4"/>
    <mergeCell ref="B6:B10"/>
    <mergeCell ref="C3:C5"/>
    <mergeCell ref="B3:B5"/>
  </mergeCells>
  <phoneticPr fontId="0" type="noConversion"/>
  <pageMargins left="0.39370078740157483" right="0.19685039370078741" top="0.39370078740157483" bottom="0.39370078740157483" header="0.31496062992125984" footer="0.31496062992125984"/>
  <pageSetup paperSize="9" scale="50" fitToHeight="0" orientation="portrait" r:id="rId1"/>
  <headerFooter alignWithMargins="0">
    <oddFooter>Страница &amp;P из &amp;N</oddFooter>
  </headerFooter>
  <rowBreaks count="1" manualBreakCount="1">
    <brk id="38" max="1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Аркуш10">
    <tabColor theme="9"/>
  </sheetPr>
  <dimension ref="A1:O49"/>
  <sheetViews>
    <sheetView view="pageBreakPreview" topLeftCell="A7" zoomScaleNormal="100" zoomScaleSheetLayoutView="100" workbookViewId="0">
      <selection activeCell="H26" sqref="H26"/>
    </sheetView>
  </sheetViews>
  <sheetFormatPr defaultColWidth="8.7109375" defaultRowHeight="20.25"/>
  <cols>
    <col min="1" max="1" width="42.28515625" style="4" customWidth="1"/>
    <col min="2" max="2" width="13.42578125" style="4" bestFit="1" customWidth="1"/>
    <col min="3" max="3" width="9.140625" style="1" customWidth="1"/>
    <col min="4" max="4" width="14.28515625" style="4" customWidth="1"/>
    <col min="5" max="5" width="15.28515625" style="4" customWidth="1"/>
    <col min="6" max="6" width="14.140625" style="4" customWidth="1"/>
    <col min="7" max="7" width="10.28515625" style="1" customWidth="1"/>
    <col min="8" max="8" width="13.140625" style="4" customWidth="1"/>
    <col min="9" max="9" width="12.85546875" style="4" customWidth="1"/>
    <col min="10" max="11" width="11.42578125" style="4" bestFit="1" customWidth="1"/>
    <col min="12" max="16384" width="8.7109375" style="4"/>
  </cols>
  <sheetData>
    <row r="1" spans="1:11" ht="144" customHeight="1" thickBot="1"/>
    <row r="2" spans="1:11" ht="27.75" customHeight="1" thickBot="1">
      <c r="A2" s="1542" t="s">
        <v>1071</v>
      </c>
      <c r="B2" s="1543"/>
      <c r="C2" s="1543"/>
      <c r="D2" s="1543"/>
      <c r="E2" s="1543"/>
      <c r="F2" s="1543"/>
      <c r="G2" s="1543"/>
      <c r="H2" s="1543"/>
      <c r="I2" s="1543"/>
      <c r="J2" s="23"/>
      <c r="K2" s="23"/>
    </row>
    <row r="3" spans="1:11" s="1" customFormat="1" ht="24" customHeight="1" thickBot="1">
      <c r="A3" s="1577" t="s">
        <v>479</v>
      </c>
      <c r="B3" s="1568" t="s">
        <v>966</v>
      </c>
      <c r="C3" s="1569"/>
      <c r="D3" s="1569"/>
      <c r="E3" s="1569"/>
      <c r="F3" s="1569"/>
      <c r="G3" s="1569"/>
      <c r="H3" s="1569"/>
      <c r="I3" s="1570"/>
    </row>
    <row r="4" spans="1:11" s="1" customFormat="1" ht="25.5" customHeight="1" thickBot="1">
      <c r="A4" s="1578"/>
      <c r="B4" s="1377" t="s">
        <v>521</v>
      </c>
      <c r="C4" s="1378"/>
      <c r="D4" s="1378"/>
      <c r="E4" s="1583"/>
      <c r="F4" s="1448" t="s">
        <v>522</v>
      </c>
      <c r="G4" s="1378"/>
      <c r="H4" s="1378"/>
      <c r="I4" s="1583"/>
    </row>
    <row r="5" spans="1:11" s="1" customFormat="1">
      <c r="A5" s="1578"/>
      <c r="B5" s="1582" t="s">
        <v>1091</v>
      </c>
      <c r="C5" s="1561" t="s">
        <v>124</v>
      </c>
      <c r="D5" s="1580" t="s">
        <v>14</v>
      </c>
      <c r="E5" s="1581"/>
      <c r="F5" s="1351" t="s">
        <v>1091</v>
      </c>
      <c r="G5" s="1561" t="s">
        <v>124</v>
      </c>
      <c r="H5" s="1580" t="s">
        <v>84</v>
      </c>
      <c r="I5" s="1581"/>
    </row>
    <row r="6" spans="1:11" s="1" customFormat="1" ht="43.5" customHeight="1" thickBot="1">
      <c r="A6" s="1579"/>
      <c r="B6" s="1532"/>
      <c r="C6" s="1561"/>
      <c r="D6" s="857" t="s">
        <v>61</v>
      </c>
      <c r="E6" s="859" t="s">
        <v>83</v>
      </c>
      <c r="F6" s="1584"/>
      <c r="G6" s="1561"/>
      <c r="H6" s="857" t="s">
        <v>61</v>
      </c>
      <c r="I6" s="859" t="s">
        <v>83</v>
      </c>
    </row>
    <row r="7" spans="1:11" ht="23.25">
      <c r="A7" s="864" t="s">
        <v>63</v>
      </c>
      <c r="B7" s="873">
        <v>10.99</v>
      </c>
      <c r="C7" s="978" t="s">
        <v>371</v>
      </c>
      <c r="D7" s="702">
        <f t="shared" ref="D7:D19" si="0">B7/45.46</f>
        <v>0.24175098988121427</v>
      </c>
      <c r="E7" s="703">
        <f t="shared" ref="E7:E19" si="1">B7/22.73</f>
        <v>0.48350197976242854</v>
      </c>
      <c r="F7" s="870">
        <v>12.99</v>
      </c>
      <c r="G7" s="978" t="s">
        <v>383</v>
      </c>
      <c r="H7" s="702">
        <f t="shared" ref="H7:H19" si="2">F7/45.46</f>
        <v>0.28574571051473824</v>
      </c>
      <c r="I7" s="703">
        <f t="shared" ref="I7:I19" si="3">F7/22.73</f>
        <v>0.57149142102947648</v>
      </c>
    </row>
    <row r="8" spans="1:11" ht="23.25">
      <c r="A8" s="865" t="s">
        <v>64</v>
      </c>
      <c r="B8" s="1095">
        <v>9.99</v>
      </c>
      <c r="C8" s="1112" t="s">
        <v>372</v>
      </c>
      <c r="D8" s="1115">
        <f t="shared" si="0"/>
        <v>0.21975362956445227</v>
      </c>
      <c r="E8" s="1116">
        <f t="shared" si="1"/>
        <v>0.43950725912890454</v>
      </c>
      <c r="F8" s="1096">
        <v>11.99</v>
      </c>
      <c r="G8" s="1112" t="s">
        <v>384</v>
      </c>
      <c r="H8" s="1115">
        <f t="shared" si="2"/>
        <v>0.26374835019797627</v>
      </c>
      <c r="I8" s="1116">
        <f t="shared" si="3"/>
        <v>0.52749670039595253</v>
      </c>
    </row>
    <row r="9" spans="1:11" ht="23.25">
      <c r="A9" s="866" t="s">
        <v>1</v>
      </c>
      <c r="B9" s="1095">
        <v>6.99</v>
      </c>
      <c r="C9" s="1112" t="s">
        <v>373</v>
      </c>
      <c r="D9" s="1115">
        <f t="shared" si="0"/>
        <v>0.1537615486141663</v>
      </c>
      <c r="E9" s="1116">
        <f t="shared" si="1"/>
        <v>0.3075230972283326</v>
      </c>
      <c r="F9" s="1096">
        <v>8.99</v>
      </c>
      <c r="G9" s="1112" t="s">
        <v>385</v>
      </c>
      <c r="H9" s="1115">
        <f t="shared" si="2"/>
        <v>0.19775626924769027</v>
      </c>
      <c r="I9" s="1116">
        <f t="shared" si="3"/>
        <v>0.39551253849538054</v>
      </c>
    </row>
    <row r="10" spans="1:11" ht="23.25">
      <c r="A10" s="866" t="s">
        <v>482</v>
      </c>
      <c r="B10" s="1095">
        <v>6.99</v>
      </c>
      <c r="C10" s="1112" t="s">
        <v>378</v>
      </c>
      <c r="D10" s="1115">
        <f t="shared" si="0"/>
        <v>0.1537615486141663</v>
      </c>
      <c r="E10" s="1116">
        <f t="shared" si="1"/>
        <v>0.3075230972283326</v>
      </c>
      <c r="F10" s="1096">
        <v>8.99</v>
      </c>
      <c r="G10" s="1112" t="s">
        <v>390</v>
      </c>
      <c r="H10" s="1115">
        <f t="shared" si="2"/>
        <v>0.19775626924769027</v>
      </c>
      <c r="I10" s="1116">
        <f t="shared" si="3"/>
        <v>0.39551253849538054</v>
      </c>
    </row>
    <row r="11" spans="1:11" ht="23.25">
      <c r="A11" s="866" t="s">
        <v>487</v>
      </c>
      <c r="B11" s="1095">
        <v>13.99</v>
      </c>
      <c r="C11" s="1112" t="s">
        <v>379</v>
      </c>
      <c r="D11" s="1115">
        <f>B11/45.46</f>
        <v>0.30774307083150021</v>
      </c>
      <c r="E11" s="1116">
        <f t="shared" si="1"/>
        <v>0.61548614166300042</v>
      </c>
      <c r="F11" s="1096">
        <v>15.99</v>
      </c>
      <c r="G11" s="1112" t="s">
        <v>391</v>
      </c>
      <c r="H11" s="1115">
        <f t="shared" si="2"/>
        <v>0.35173779146502421</v>
      </c>
      <c r="I11" s="1116">
        <f t="shared" si="3"/>
        <v>0.70347558293004842</v>
      </c>
    </row>
    <row r="12" spans="1:11" ht="23.25">
      <c r="A12" s="866" t="s">
        <v>0</v>
      </c>
      <c r="B12" s="1095">
        <v>8.99</v>
      </c>
      <c r="C12" s="1112" t="s">
        <v>376</v>
      </c>
      <c r="D12" s="1115">
        <f t="shared" si="0"/>
        <v>0.19775626924769027</v>
      </c>
      <c r="E12" s="1116">
        <f t="shared" si="1"/>
        <v>0.39551253849538054</v>
      </c>
      <c r="F12" s="1096">
        <v>10.99</v>
      </c>
      <c r="G12" s="1112" t="s">
        <v>388</v>
      </c>
      <c r="H12" s="1115">
        <f t="shared" si="2"/>
        <v>0.24175098988121427</v>
      </c>
      <c r="I12" s="1116">
        <f t="shared" si="3"/>
        <v>0.48350197976242854</v>
      </c>
    </row>
    <row r="13" spans="1:11" ht="23.25">
      <c r="A13" s="866" t="s">
        <v>49</v>
      </c>
      <c r="B13" s="1095">
        <v>8.99</v>
      </c>
      <c r="C13" s="1112" t="s">
        <v>377</v>
      </c>
      <c r="D13" s="1115">
        <f t="shared" si="0"/>
        <v>0.19775626924769027</v>
      </c>
      <c r="E13" s="1116">
        <f t="shared" si="1"/>
        <v>0.39551253849538054</v>
      </c>
      <c r="F13" s="1096">
        <v>10.99</v>
      </c>
      <c r="G13" s="1112" t="s">
        <v>389</v>
      </c>
      <c r="H13" s="1115">
        <f t="shared" si="2"/>
        <v>0.24175098988121427</v>
      </c>
      <c r="I13" s="1116">
        <f t="shared" si="3"/>
        <v>0.48350197976242854</v>
      </c>
    </row>
    <row r="14" spans="1:11" ht="23.25" hidden="1">
      <c r="A14" s="866" t="s">
        <v>4</v>
      </c>
      <c r="B14" s="874"/>
      <c r="C14" s="979" t="s">
        <v>968</v>
      </c>
      <c r="D14" s="612">
        <f t="shared" si="0"/>
        <v>0</v>
      </c>
      <c r="E14" s="704">
        <f t="shared" si="1"/>
        <v>0</v>
      </c>
      <c r="F14" s="871"/>
      <c r="G14" s="979" t="s">
        <v>969</v>
      </c>
      <c r="H14" s="612">
        <f t="shared" si="2"/>
        <v>0</v>
      </c>
      <c r="I14" s="704">
        <f t="shared" si="3"/>
        <v>0</v>
      </c>
      <c r="J14" s="3" t="s">
        <v>967</v>
      </c>
    </row>
    <row r="15" spans="1:11" ht="23.25" hidden="1">
      <c r="A15" s="866" t="s">
        <v>488</v>
      </c>
      <c r="B15" s="874"/>
      <c r="C15" s="979" t="s">
        <v>374</v>
      </c>
      <c r="D15" s="612">
        <f t="shared" si="0"/>
        <v>0</v>
      </c>
      <c r="E15" s="704">
        <f t="shared" si="1"/>
        <v>0</v>
      </c>
      <c r="F15" s="871"/>
      <c r="G15" s="979" t="s">
        <v>386</v>
      </c>
      <c r="H15" s="612">
        <f t="shared" si="2"/>
        <v>0</v>
      </c>
      <c r="I15" s="704">
        <f t="shared" si="3"/>
        <v>0</v>
      </c>
      <c r="J15" s="3" t="s">
        <v>967</v>
      </c>
    </row>
    <row r="16" spans="1:11" ht="23.25" hidden="1">
      <c r="A16" s="866" t="s">
        <v>5</v>
      </c>
      <c r="B16" s="874"/>
      <c r="C16" s="979" t="s">
        <v>375</v>
      </c>
      <c r="D16" s="612">
        <f t="shared" si="0"/>
        <v>0</v>
      </c>
      <c r="E16" s="704">
        <f t="shared" si="1"/>
        <v>0</v>
      </c>
      <c r="F16" s="871"/>
      <c r="G16" s="979" t="s">
        <v>387</v>
      </c>
      <c r="H16" s="612">
        <f t="shared" si="2"/>
        <v>0</v>
      </c>
      <c r="I16" s="704">
        <f t="shared" si="3"/>
        <v>0</v>
      </c>
      <c r="J16" s="3" t="s">
        <v>967</v>
      </c>
    </row>
    <row r="17" spans="1:11" ht="23.25">
      <c r="A17" s="866" t="s">
        <v>490</v>
      </c>
      <c r="B17" s="874">
        <v>8.99</v>
      </c>
      <c r="C17" s="979" t="s">
        <v>380</v>
      </c>
      <c r="D17" s="612">
        <f t="shared" si="0"/>
        <v>0.19775626924769027</v>
      </c>
      <c r="E17" s="704">
        <f t="shared" si="1"/>
        <v>0.39551253849538054</v>
      </c>
      <c r="F17" s="871">
        <v>10.99</v>
      </c>
      <c r="G17" s="979" t="s">
        <v>392</v>
      </c>
      <c r="H17" s="612">
        <f t="shared" si="2"/>
        <v>0.24175098988121427</v>
      </c>
      <c r="I17" s="704">
        <f t="shared" si="3"/>
        <v>0.48350197976242854</v>
      </c>
    </row>
    <row r="18" spans="1:11" ht="23.25">
      <c r="A18" s="866" t="s">
        <v>483</v>
      </c>
      <c r="B18" s="874">
        <v>7.99</v>
      </c>
      <c r="C18" s="979" t="s">
        <v>381</v>
      </c>
      <c r="D18" s="612">
        <f t="shared" si="0"/>
        <v>0.1757589089309283</v>
      </c>
      <c r="E18" s="704">
        <f t="shared" si="1"/>
        <v>0.3515178178618566</v>
      </c>
      <c r="F18" s="871">
        <v>9.99</v>
      </c>
      <c r="G18" s="979" t="s">
        <v>393</v>
      </c>
      <c r="H18" s="612">
        <f t="shared" si="2"/>
        <v>0.21975362956445227</v>
      </c>
      <c r="I18" s="704">
        <f t="shared" si="3"/>
        <v>0.43950725912890454</v>
      </c>
    </row>
    <row r="19" spans="1:11" ht="24" thickBot="1">
      <c r="A19" s="867" t="s">
        <v>484</v>
      </c>
      <c r="B19" s="875">
        <v>6.99</v>
      </c>
      <c r="C19" s="980" t="s">
        <v>382</v>
      </c>
      <c r="D19" s="705">
        <f t="shared" si="0"/>
        <v>0.1537615486141663</v>
      </c>
      <c r="E19" s="706">
        <f t="shared" si="1"/>
        <v>0.3075230972283326</v>
      </c>
      <c r="F19" s="872">
        <v>8.99</v>
      </c>
      <c r="G19" s="980" t="s">
        <v>394</v>
      </c>
      <c r="H19" s="705">
        <f t="shared" si="2"/>
        <v>0.19775626924769027</v>
      </c>
      <c r="I19" s="706">
        <f t="shared" si="3"/>
        <v>0.39551253849538054</v>
      </c>
    </row>
    <row r="20" spans="1:11" ht="23.25" customHeight="1">
      <c r="A20" s="1565" t="s">
        <v>725</v>
      </c>
      <c r="B20" s="1566"/>
      <c r="C20" s="1566"/>
      <c r="D20" s="1567"/>
      <c r="E20" s="458"/>
      <c r="F20" s="459"/>
      <c r="G20" s="558"/>
      <c r="H20" s="458"/>
      <c r="I20" s="458"/>
    </row>
    <row r="21" spans="1:11" ht="23.25" customHeight="1">
      <c r="A21" s="868"/>
      <c r="B21" s="868"/>
      <c r="C21" s="868"/>
      <c r="D21" s="868"/>
      <c r="E21" s="458"/>
      <c r="F21" s="459"/>
      <c r="G21" s="558"/>
      <c r="H21" s="458"/>
      <c r="I21" s="458"/>
    </row>
    <row r="22" spans="1:11">
      <c r="A22" s="853" t="s">
        <v>726</v>
      </c>
      <c r="B22" s="853"/>
      <c r="C22" s="853"/>
      <c r="D22" s="853"/>
      <c r="E22" s="164"/>
      <c r="F22" s="164"/>
      <c r="G22" s="359"/>
      <c r="H22" s="164"/>
      <c r="I22" s="164"/>
      <c r="J22" s="27"/>
      <c r="K22" s="27"/>
    </row>
    <row r="23" spans="1:11">
      <c r="A23" s="853" t="s">
        <v>721</v>
      </c>
      <c r="B23" s="853"/>
      <c r="C23" s="853"/>
      <c r="D23" s="853"/>
      <c r="E23" s="164"/>
      <c r="F23" s="164"/>
      <c r="G23" s="359"/>
      <c r="H23" s="164"/>
      <c r="I23" s="164"/>
      <c r="J23" s="27"/>
      <c r="K23" s="27"/>
    </row>
    <row r="24" spans="1:11">
      <c r="A24" s="853" t="s">
        <v>722</v>
      </c>
      <c r="B24" s="853"/>
      <c r="C24" s="853"/>
      <c r="D24" s="853"/>
      <c r="E24" s="164"/>
      <c r="F24" s="14"/>
      <c r="G24" s="76"/>
      <c r="H24" s="14"/>
      <c r="I24" s="14"/>
      <c r="J24" s="27"/>
      <c r="K24" s="27"/>
    </row>
    <row r="25" spans="1:11">
      <c r="A25" s="854" t="s">
        <v>723</v>
      </c>
      <c r="B25" s="854"/>
      <c r="C25" s="854"/>
      <c r="D25" s="854"/>
      <c r="E25" s="134"/>
      <c r="F25" s="13"/>
      <c r="G25" s="141"/>
      <c r="H25" s="13"/>
      <c r="I25" s="13"/>
      <c r="J25" s="27"/>
      <c r="K25" s="27"/>
    </row>
    <row r="26" spans="1:11">
      <c r="A26" s="854"/>
      <c r="B26" s="854"/>
      <c r="C26" s="854"/>
      <c r="D26" s="854"/>
      <c r="E26" s="134"/>
      <c r="F26" s="13"/>
      <c r="G26" s="141"/>
      <c r="H26" s="13"/>
      <c r="I26" s="13"/>
      <c r="J26" s="27"/>
      <c r="K26" s="27"/>
    </row>
    <row r="27" spans="1:11">
      <c r="A27" s="854" t="s">
        <v>983</v>
      </c>
      <c r="B27" s="854"/>
      <c r="C27" s="854"/>
      <c r="D27" s="854"/>
      <c r="E27" s="134"/>
      <c r="F27" s="134"/>
      <c r="G27" s="433"/>
      <c r="H27" s="13"/>
      <c r="I27" s="13"/>
      <c r="J27" s="27"/>
      <c r="K27" s="27"/>
    </row>
    <row r="28" spans="1:11">
      <c r="A28" s="869" t="s">
        <v>981</v>
      </c>
      <c r="B28" s="854"/>
      <c r="C28" s="854"/>
      <c r="D28" s="854"/>
      <c r="E28" s="134"/>
      <c r="F28" s="134"/>
      <c r="G28" s="433"/>
      <c r="H28" s="13"/>
      <c r="I28" s="13"/>
      <c r="J28" s="27"/>
      <c r="K28" s="27"/>
    </row>
    <row r="29" spans="1:11">
      <c r="A29" s="854" t="s">
        <v>1078</v>
      </c>
      <c r="B29" s="854"/>
      <c r="C29" s="854"/>
      <c r="D29" s="854"/>
      <c r="E29" s="134"/>
      <c r="F29" s="134"/>
      <c r="G29" s="433"/>
      <c r="H29" s="13"/>
      <c r="I29" s="13"/>
      <c r="J29" s="27"/>
      <c r="K29" s="27"/>
    </row>
    <row r="30" spans="1:11">
      <c r="A30" s="13"/>
      <c r="B30" s="13"/>
      <c r="C30" s="141"/>
      <c r="D30" s="13"/>
      <c r="E30" s="13"/>
      <c r="F30" s="13"/>
      <c r="G30" s="141"/>
      <c r="H30" s="13"/>
      <c r="I30" s="13"/>
      <c r="J30" s="27"/>
      <c r="K30" s="27"/>
    </row>
    <row r="31" spans="1:11" s="7" customFormat="1" ht="21" thickBot="1">
      <c r="A31" s="15"/>
      <c r="B31" s="16"/>
      <c r="C31" s="436"/>
      <c r="D31" s="16"/>
      <c r="E31" s="16"/>
      <c r="F31" s="16"/>
      <c r="G31" s="436"/>
      <c r="H31" s="16"/>
      <c r="I31" s="16"/>
      <c r="J31" s="16"/>
      <c r="K31" s="16"/>
    </row>
    <row r="32" spans="1:11" s="7" customFormat="1" ht="23.25" customHeight="1">
      <c r="A32" s="1571" t="s">
        <v>724</v>
      </c>
      <c r="B32" s="1572"/>
      <c r="C32" s="1572"/>
      <c r="D32" s="1572"/>
      <c r="E32" s="1572"/>
      <c r="F32" s="1572"/>
      <c r="G32" s="1572"/>
      <c r="H32" s="1572"/>
      <c r="I32" s="1573"/>
      <c r="J32" s="26"/>
      <c r="K32" s="26"/>
    </row>
    <row r="33" spans="1:15" s="7" customFormat="1" ht="26.25" customHeight="1" thickBot="1">
      <c r="A33" s="1574" t="s">
        <v>973</v>
      </c>
      <c r="B33" s="1575"/>
      <c r="C33" s="1575"/>
      <c r="D33" s="1575"/>
      <c r="E33" s="1575"/>
      <c r="F33" s="1575"/>
      <c r="G33" s="1575"/>
      <c r="H33" s="1575"/>
      <c r="I33" s="1576"/>
      <c r="J33" s="26"/>
      <c r="K33" s="26"/>
    </row>
    <row r="34" spans="1:15" ht="25.5" customHeight="1" thickBot="1">
      <c r="A34" s="1558" t="s">
        <v>479</v>
      </c>
      <c r="B34" s="1556"/>
      <c r="C34" s="1556"/>
      <c r="D34" s="1556"/>
      <c r="E34" s="1557"/>
      <c r="F34" s="1556" t="s">
        <v>1091</v>
      </c>
      <c r="G34" s="1556"/>
      <c r="H34" s="1556"/>
      <c r="I34" s="1557"/>
    </row>
    <row r="35" spans="1:15" ht="23.1" customHeight="1">
      <c r="A35" s="1522" t="s">
        <v>1022</v>
      </c>
      <c r="B35" s="1585"/>
      <c r="C35" s="1585"/>
      <c r="D35" s="1585"/>
      <c r="E35" s="1585"/>
      <c r="F35" s="1560" t="s">
        <v>1023</v>
      </c>
      <c r="G35" s="1560"/>
      <c r="H35" s="1560"/>
      <c r="I35" s="981" t="s">
        <v>395</v>
      </c>
    </row>
    <row r="36" spans="1:15" ht="23.1" customHeight="1" thickBot="1">
      <c r="A36" s="1538" t="s">
        <v>1025</v>
      </c>
      <c r="B36" s="1555"/>
      <c r="C36" s="1555"/>
      <c r="D36" s="1555"/>
      <c r="E36" s="1555"/>
      <c r="F36" s="1559" t="s">
        <v>1024</v>
      </c>
      <c r="G36" s="1559"/>
      <c r="H36" s="1559"/>
      <c r="I36" s="982" t="s">
        <v>396</v>
      </c>
    </row>
    <row r="37" spans="1:15" ht="23.1" customHeight="1">
      <c r="A37" s="144"/>
      <c r="B37" s="144"/>
      <c r="C37" s="557"/>
      <c r="D37" s="144"/>
      <c r="E37" s="144"/>
      <c r="G37" s="559"/>
      <c r="H37" s="457"/>
      <c r="I37" s="295"/>
    </row>
    <row r="38" spans="1:15">
      <c r="A38" s="454" t="s">
        <v>88</v>
      </c>
      <c r="B38" s="455"/>
      <c r="C38" s="421"/>
      <c r="D38" s="455"/>
      <c r="E38" s="456"/>
      <c r="F38" s="14"/>
      <c r="G38" s="76"/>
      <c r="H38" s="14"/>
      <c r="I38" s="14"/>
      <c r="J38" s="27"/>
      <c r="K38" s="27"/>
    </row>
    <row r="39" spans="1:15">
      <c r="A39" s="1562" t="s">
        <v>974</v>
      </c>
      <c r="B39" s="1563"/>
      <c r="C39" s="1563"/>
      <c r="D39" s="1563"/>
      <c r="E39" s="1564"/>
      <c r="F39" s="14"/>
      <c r="G39" s="76"/>
      <c r="H39" s="14"/>
      <c r="I39" s="14"/>
      <c r="J39" s="27"/>
      <c r="K39" s="27"/>
    </row>
    <row r="40" spans="1:15">
      <c r="A40" s="13"/>
      <c r="B40" s="13"/>
      <c r="C40" s="141"/>
      <c r="D40" s="13"/>
      <c r="E40" s="13"/>
      <c r="F40" s="13"/>
      <c r="G40" s="141"/>
      <c r="H40" s="13"/>
      <c r="I40" s="13"/>
      <c r="J40" s="27"/>
      <c r="K40" s="27"/>
    </row>
    <row r="41" spans="1:15">
      <c r="A41" s="441" t="s">
        <v>982</v>
      </c>
      <c r="B41" s="442"/>
      <c r="C41" s="468"/>
      <c r="D41" s="442"/>
      <c r="E41" s="442"/>
      <c r="F41" s="442"/>
      <c r="G41" s="468"/>
      <c r="H41" s="442"/>
      <c r="I41" s="443"/>
      <c r="J41" s="119"/>
      <c r="K41" s="119"/>
      <c r="L41" s="48"/>
      <c r="M41" s="48"/>
      <c r="N41" s="48"/>
      <c r="O41" s="48"/>
    </row>
    <row r="42" spans="1:15" s="48" customFormat="1">
      <c r="A42" s="444" t="s">
        <v>981</v>
      </c>
      <c r="B42" s="445"/>
      <c r="C42" s="433"/>
      <c r="D42" s="445"/>
      <c r="E42" s="445"/>
      <c r="F42" s="445"/>
      <c r="G42" s="433"/>
      <c r="H42" s="445"/>
      <c r="I42" s="446"/>
      <c r="J42" s="119"/>
      <c r="K42" s="119"/>
    </row>
    <row r="43" spans="1:15">
      <c r="A43" s="447" t="s">
        <v>1078</v>
      </c>
      <c r="B43" s="448"/>
      <c r="C43" s="556"/>
      <c r="D43" s="380"/>
      <c r="E43" s="380"/>
      <c r="F43" s="380"/>
      <c r="G43" s="556"/>
      <c r="H43" s="380"/>
      <c r="I43" s="449"/>
      <c r="J43" s="119"/>
      <c r="K43" s="119"/>
      <c r="L43" s="48"/>
      <c r="M43" s="48"/>
      <c r="N43" s="48"/>
      <c r="O43" s="48"/>
    </row>
    <row r="44" spans="1:15">
      <c r="A44" s="134"/>
      <c r="B44" s="134"/>
      <c r="C44" s="433"/>
      <c r="D44" s="134"/>
      <c r="E44" s="134"/>
      <c r="F44" s="134"/>
      <c r="G44" s="433"/>
      <c r="H44" s="134"/>
      <c r="I44" s="134"/>
      <c r="J44" s="119"/>
      <c r="K44" s="119"/>
      <c r="L44" s="48"/>
      <c r="M44" s="48"/>
      <c r="N44" s="48"/>
      <c r="O44" s="48"/>
    </row>
    <row r="45" spans="1:15">
      <c r="A45" s="395" t="s">
        <v>674</v>
      </c>
      <c r="B45" s="361"/>
      <c r="C45" s="371"/>
      <c r="D45" s="450"/>
      <c r="E45" s="12"/>
      <c r="F45" s="12"/>
      <c r="G45" s="436"/>
      <c r="H45" s="12"/>
      <c r="I45" s="12"/>
      <c r="J45" s="12"/>
      <c r="K45" s="16"/>
    </row>
    <row r="46" spans="1:15">
      <c r="A46" s="451" t="s">
        <v>673</v>
      </c>
      <c r="B46" s="452"/>
      <c r="C46" s="417"/>
      <c r="D46" s="453"/>
      <c r="E46" s="14"/>
      <c r="F46" s="14"/>
      <c r="G46" s="76"/>
      <c r="H46" s="14"/>
      <c r="I46" s="14"/>
      <c r="J46" s="14"/>
      <c r="K46" s="16"/>
    </row>
    <row r="47" spans="1:15">
      <c r="A47" s="14"/>
      <c r="B47" s="14"/>
      <c r="C47" s="76"/>
      <c r="D47" s="14"/>
      <c r="E47" s="14"/>
      <c r="F47" s="14"/>
      <c r="G47" s="76"/>
      <c r="H47" s="14"/>
      <c r="I47" s="14"/>
      <c r="J47" s="14"/>
      <c r="K47" s="16"/>
    </row>
    <row r="48" spans="1:15" ht="23.25" hidden="1">
      <c r="A48" s="521" t="s">
        <v>1080</v>
      </c>
    </row>
    <row r="49" spans="1:4" ht="24.75" hidden="1" customHeight="1">
      <c r="A49" s="508" t="s">
        <v>706</v>
      </c>
      <c r="B49" s="506"/>
      <c r="C49" s="509"/>
      <c r="D49" s="507"/>
    </row>
  </sheetData>
  <sheetProtection algorithmName="SHA-512" hashValue="26fq8ILSSHBuhf3qNnOgsdIHbaSQoP6/c4sU+knZN0KnfUIBOewZh2BEWcoRIBCv7L/mECsO3gFkfiTKUVFlcQ==" saltValue="SEtyN8pgLShROgGTqm4b0g==" spinCount="100000" sheet="1" formatCells="0" formatColumns="0" formatRows="0" insertColumns="0" insertRows="0" insertHyperlinks="0" deleteColumns="0" deleteRows="0" sort="0" autoFilter="0" pivotTables="0"/>
  <mergeCells count="21">
    <mergeCell ref="C5:C6"/>
    <mergeCell ref="G5:G6"/>
    <mergeCell ref="A39:E39"/>
    <mergeCell ref="A20:D20"/>
    <mergeCell ref="A2:I2"/>
    <mergeCell ref="B3:I3"/>
    <mergeCell ref="A32:I32"/>
    <mergeCell ref="A33:I33"/>
    <mergeCell ref="A3:A6"/>
    <mergeCell ref="D5:E5"/>
    <mergeCell ref="H5:I5"/>
    <mergeCell ref="B5:B6"/>
    <mergeCell ref="B4:E4"/>
    <mergeCell ref="F4:I4"/>
    <mergeCell ref="F5:F6"/>
    <mergeCell ref="A35:E35"/>
    <mergeCell ref="A36:E36"/>
    <mergeCell ref="F34:I34"/>
    <mergeCell ref="A34:E34"/>
    <mergeCell ref="F36:H36"/>
    <mergeCell ref="F35:H35"/>
  </mergeCells>
  <phoneticPr fontId="2" type="noConversion"/>
  <pageMargins left="0.78740157480314965" right="0.39370078740157483" top="0.19685039370078741" bottom="0.19685039370078741" header="0.31496062992125984" footer="0.31496062992125984"/>
  <pageSetup paperSize="9" scale="48" orientation="portrait" r:id="rId1"/>
  <headerFooter alignWithMargins="0">
    <oddFooter>Страница  &amp;P из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Аркуш11">
    <tabColor theme="9"/>
  </sheetPr>
  <dimension ref="A1:I37"/>
  <sheetViews>
    <sheetView view="pageBreakPreview" zoomScale="70" zoomScaleNormal="100" zoomScaleSheetLayoutView="70" workbookViewId="0">
      <selection activeCell="B5" sqref="B5"/>
    </sheetView>
  </sheetViews>
  <sheetFormatPr defaultColWidth="8.85546875" defaultRowHeight="12.75"/>
  <cols>
    <col min="1" max="1" width="26.7109375" customWidth="1"/>
    <col min="2" max="3" width="13" customWidth="1"/>
    <col min="4" max="4" width="14.140625" customWidth="1"/>
    <col min="5" max="5" width="11.7109375" customWidth="1"/>
    <col min="6" max="6" width="10" bestFit="1" customWidth="1"/>
    <col min="7" max="7" width="9.140625" bestFit="1" customWidth="1"/>
    <col min="8" max="8" width="15.42578125" bestFit="1" customWidth="1"/>
    <col min="9" max="9" width="7.85546875" customWidth="1"/>
  </cols>
  <sheetData>
    <row r="1" spans="1:9" ht="114.75" customHeight="1" thickBot="1"/>
    <row r="2" spans="1:9" ht="24" thickBot="1">
      <c r="A2" s="1542" t="s">
        <v>720</v>
      </c>
      <c r="B2" s="1543"/>
      <c r="C2" s="1543"/>
      <c r="D2" s="1543"/>
      <c r="E2" s="1543"/>
      <c r="F2" s="1543"/>
      <c r="G2" s="1543"/>
      <c r="H2" s="1543"/>
      <c r="I2" s="23"/>
    </row>
    <row r="3" spans="1:9" ht="24" thickBot="1">
      <c r="A3" s="1542" t="s">
        <v>970</v>
      </c>
      <c r="B3" s="1543"/>
      <c r="C3" s="1543"/>
      <c r="D3" s="1543"/>
      <c r="E3" s="1543"/>
      <c r="F3" s="1543"/>
      <c r="G3" s="1543"/>
      <c r="H3" s="1543"/>
      <c r="I3" s="23"/>
    </row>
    <row r="4" spans="1:9" s="20" customFormat="1" ht="36">
      <c r="A4" s="1589" t="s">
        <v>66</v>
      </c>
      <c r="B4" s="876" t="s">
        <v>507</v>
      </c>
      <c r="C4" s="877" t="s">
        <v>956</v>
      </c>
      <c r="D4" s="1591" t="s">
        <v>957</v>
      </c>
      <c r="E4" s="1592"/>
      <c r="F4" s="1593"/>
      <c r="G4" s="1594" t="s">
        <v>1092</v>
      </c>
      <c r="H4" s="1595"/>
    </row>
    <row r="5" spans="1:9" s="20" customFormat="1" ht="20.25" customHeight="1" thickBot="1">
      <c r="A5" s="1590"/>
      <c r="B5" s="878" t="s">
        <v>958</v>
      </c>
      <c r="C5" s="879" t="s">
        <v>958</v>
      </c>
      <c r="D5" s="878" t="s">
        <v>959</v>
      </c>
      <c r="E5" s="878" t="s">
        <v>960</v>
      </c>
      <c r="F5" s="878" t="s">
        <v>961</v>
      </c>
      <c r="G5" s="879" t="s">
        <v>959</v>
      </c>
      <c r="H5" s="880" t="s">
        <v>961</v>
      </c>
    </row>
    <row r="6" spans="1:9" s="20" customFormat="1" ht="21" customHeight="1">
      <c r="A6" s="267" t="s">
        <v>0</v>
      </c>
      <c r="B6" s="881">
        <v>1</v>
      </c>
      <c r="C6" s="882">
        <v>17</v>
      </c>
      <c r="D6" s="883">
        <v>15.3</v>
      </c>
      <c r="E6" s="884">
        <v>9</v>
      </c>
      <c r="F6" s="885">
        <v>1800</v>
      </c>
      <c r="G6" s="728">
        <v>10.99</v>
      </c>
      <c r="H6" s="268">
        <f>G6*D6/F6</f>
        <v>9.3415000000000012E-2</v>
      </c>
    </row>
    <row r="7" spans="1:9" s="20" customFormat="1" ht="21" customHeight="1">
      <c r="A7" s="639" t="s">
        <v>482</v>
      </c>
      <c r="B7" s="886">
        <v>1.5</v>
      </c>
      <c r="C7" s="887">
        <v>32</v>
      </c>
      <c r="D7" s="888">
        <v>6.4</v>
      </c>
      <c r="E7" s="889">
        <v>2</v>
      </c>
      <c r="F7" s="890">
        <v>200</v>
      </c>
      <c r="G7" s="727">
        <v>15.99</v>
      </c>
      <c r="H7" s="269">
        <f>G7*D7/F7</f>
        <v>0.51168000000000002</v>
      </c>
    </row>
    <row r="8" spans="1:9" s="20" customFormat="1" ht="21" hidden="1" customHeight="1">
      <c r="A8" s="639" t="s">
        <v>487</v>
      </c>
      <c r="B8" s="886">
        <v>2</v>
      </c>
      <c r="C8" s="887">
        <v>22</v>
      </c>
      <c r="D8" s="888">
        <v>16.059999999999999</v>
      </c>
      <c r="E8" s="889">
        <v>7</v>
      </c>
      <c r="F8" s="890">
        <v>730</v>
      </c>
      <c r="G8" s="727">
        <v>23.99</v>
      </c>
      <c r="H8" s="269">
        <f>G8*D8/F8</f>
        <v>0.52777999999999992</v>
      </c>
    </row>
    <row r="9" spans="1:9" s="20" customFormat="1" ht="21" customHeight="1">
      <c r="A9" s="1596" t="s">
        <v>483</v>
      </c>
      <c r="B9" s="886">
        <v>1</v>
      </c>
      <c r="C9" s="887">
        <v>44</v>
      </c>
      <c r="D9" s="888">
        <v>82.94</v>
      </c>
      <c r="E9" s="889">
        <v>19</v>
      </c>
      <c r="F9" s="890">
        <v>1975</v>
      </c>
      <c r="G9" s="727">
        <v>10.99</v>
      </c>
      <c r="H9" s="269">
        <f t="shared" ref="H9:H13" si="0">G9*D9/F9</f>
        <v>0.4615243544303797</v>
      </c>
    </row>
    <row r="10" spans="1:9" s="20" customFormat="1" ht="21" customHeight="1">
      <c r="A10" s="1596"/>
      <c r="B10" s="886">
        <v>1</v>
      </c>
      <c r="C10" s="887">
        <v>22</v>
      </c>
      <c r="D10" s="888">
        <v>39.380000000000003</v>
      </c>
      <c r="E10" s="889">
        <v>18</v>
      </c>
      <c r="F10" s="890">
        <v>2090</v>
      </c>
      <c r="G10" s="727">
        <v>10.99</v>
      </c>
      <c r="H10" s="269">
        <f t="shared" si="0"/>
        <v>0.20707473684210528</v>
      </c>
    </row>
    <row r="11" spans="1:9" s="20" customFormat="1" ht="21" customHeight="1">
      <c r="A11" s="1596"/>
      <c r="B11" s="886">
        <v>1</v>
      </c>
      <c r="C11" s="887">
        <v>30</v>
      </c>
      <c r="D11" s="888">
        <v>6</v>
      </c>
      <c r="E11" s="889">
        <v>2</v>
      </c>
      <c r="F11" s="890">
        <v>200</v>
      </c>
      <c r="G11" s="727">
        <v>10.99</v>
      </c>
      <c r="H11" s="269">
        <f t="shared" si="0"/>
        <v>0.32969999999999999</v>
      </c>
    </row>
    <row r="12" spans="1:9" s="20" customFormat="1" ht="21" customHeight="1">
      <c r="A12" s="1596"/>
      <c r="B12" s="886">
        <v>1.5</v>
      </c>
      <c r="C12" s="887">
        <v>55</v>
      </c>
      <c r="D12" s="888">
        <v>55</v>
      </c>
      <c r="E12" s="889">
        <v>10</v>
      </c>
      <c r="F12" s="890">
        <v>1100</v>
      </c>
      <c r="G12" s="727">
        <v>15.99</v>
      </c>
      <c r="H12" s="269">
        <f t="shared" si="0"/>
        <v>0.79949999999999999</v>
      </c>
    </row>
    <row r="13" spans="1:9" s="20" customFormat="1" ht="21" customHeight="1" thickBot="1">
      <c r="A13" s="1597"/>
      <c r="B13" s="891">
        <v>1.5</v>
      </c>
      <c r="C13" s="892">
        <v>44</v>
      </c>
      <c r="D13" s="893">
        <v>31.02</v>
      </c>
      <c r="E13" s="894">
        <v>7</v>
      </c>
      <c r="F13" s="895">
        <v>705</v>
      </c>
      <c r="G13" s="729">
        <v>15.99</v>
      </c>
      <c r="H13" s="270">
        <f t="shared" si="0"/>
        <v>0.70355999999999996</v>
      </c>
    </row>
    <row r="14" spans="1:9" ht="18.75" thickBot="1">
      <c r="H14" s="163"/>
    </row>
    <row r="15" spans="1:9" ht="24" thickBot="1">
      <c r="A15" s="1542" t="s">
        <v>971</v>
      </c>
      <c r="B15" s="1543"/>
      <c r="C15" s="1543"/>
      <c r="D15" s="1543"/>
      <c r="E15" s="1543"/>
      <c r="F15" s="1543"/>
      <c r="G15" s="1543"/>
      <c r="H15" s="1543"/>
      <c r="I15" s="1543"/>
    </row>
    <row r="16" spans="1:9" ht="18.75" customHeight="1" thickBot="1">
      <c r="A16" s="1586" t="s">
        <v>972</v>
      </c>
      <c r="B16" s="1587"/>
      <c r="C16" s="1587"/>
      <c r="D16" s="1587"/>
      <c r="E16" s="1587"/>
      <c r="F16" s="1587"/>
      <c r="G16" s="1587"/>
      <c r="H16" s="1587"/>
      <c r="I16" s="1588"/>
    </row>
    <row r="17" spans="1:9" s="20" customFormat="1" ht="21" customHeight="1">
      <c r="A17" s="1589" t="s">
        <v>66</v>
      </c>
      <c r="B17" s="877" t="s">
        <v>507</v>
      </c>
      <c r="C17" s="877" t="s">
        <v>956</v>
      </c>
      <c r="D17" s="877" t="s">
        <v>962</v>
      </c>
      <c r="E17" s="1594" t="s">
        <v>963</v>
      </c>
      <c r="F17" s="1594"/>
      <c r="G17" s="1594"/>
      <c r="H17" s="1594" t="s">
        <v>1092</v>
      </c>
      <c r="I17" s="1600"/>
    </row>
    <row r="18" spans="1:9" s="20" customFormat="1" ht="36.75" thickBot="1">
      <c r="A18" s="1590"/>
      <c r="B18" s="879" t="s">
        <v>958</v>
      </c>
      <c r="C18" s="879" t="s">
        <v>958</v>
      </c>
      <c r="D18" s="879"/>
      <c r="E18" s="879" t="s">
        <v>959</v>
      </c>
      <c r="F18" s="879" t="s">
        <v>960</v>
      </c>
      <c r="G18" s="879" t="s">
        <v>961</v>
      </c>
      <c r="H18" s="879" t="s">
        <v>959</v>
      </c>
      <c r="I18" s="880" t="s">
        <v>964</v>
      </c>
    </row>
    <row r="19" spans="1:9" s="20" customFormat="1" ht="20.25">
      <c r="A19" s="1601" t="s">
        <v>0</v>
      </c>
      <c r="B19" s="896">
        <v>0.3</v>
      </c>
      <c r="C19" s="897">
        <v>97</v>
      </c>
      <c r="D19" s="897" t="s">
        <v>965</v>
      </c>
      <c r="E19" s="898">
        <v>73.62</v>
      </c>
      <c r="F19" s="897">
        <v>4</v>
      </c>
      <c r="G19" s="898">
        <v>957</v>
      </c>
      <c r="H19" s="731">
        <v>10.99</v>
      </c>
      <c r="I19" s="268">
        <f>E19*H19/G19</f>
        <v>0.84543761755485902</v>
      </c>
    </row>
    <row r="20" spans="1:9" s="20" customFormat="1" ht="20.25">
      <c r="A20" s="1598"/>
      <c r="B20" s="899">
        <v>0.3</v>
      </c>
      <c r="C20" s="900">
        <v>118</v>
      </c>
      <c r="D20" s="900" t="s">
        <v>965</v>
      </c>
      <c r="E20" s="901">
        <v>61.36</v>
      </c>
      <c r="F20" s="900">
        <v>3</v>
      </c>
      <c r="G20" s="901">
        <v>520</v>
      </c>
      <c r="H20" s="730">
        <v>10.99</v>
      </c>
      <c r="I20" s="269">
        <f t="shared" ref="I20:I21" si="1">E20*H20/G20</f>
        <v>1.2968200000000001</v>
      </c>
    </row>
    <row r="21" spans="1:9" s="20" customFormat="1" ht="20.25">
      <c r="A21" s="1598"/>
      <c r="B21" s="899">
        <v>0.35</v>
      </c>
      <c r="C21" s="900">
        <v>160</v>
      </c>
      <c r="D21" s="900" t="s">
        <v>965</v>
      </c>
      <c r="E21" s="901">
        <v>27.2</v>
      </c>
      <c r="F21" s="900">
        <v>1</v>
      </c>
      <c r="G21" s="901">
        <v>170</v>
      </c>
      <c r="H21" s="730">
        <v>10.99</v>
      </c>
      <c r="I21" s="269">
        <f t="shared" si="1"/>
        <v>1.7584</v>
      </c>
    </row>
    <row r="22" spans="1:9" s="20" customFormat="1" ht="20.25">
      <c r="A22" s="1598" t="s">
        <v>487</v>
      </c>
      <c r="B22" s="899">
        <v>0.34</v>
      </c>
      <c r="C22" s="900">
        <v>140</v>
      </c>
      <c r="D22" s="900" t="s">
        <v>965</v>
      </c>
      <c r="E22" s="901">
        <v>38.64</v>
      </c>
      <c r="F22" s="900">
        <v>1</v>
      </c>
      <c r="G22" s="901">
        <v>276</v>
      </c>
      <c r="H22" s="730">
        <v>15.99</v>
      </c>
      <c r="I22" s="269">
        <f t="shared" ref="I22:I35" si="2">E22*H22/G22</f>
        <v>2.2385999999999999</v>
      </c>
    </row>
    <row r="23" spans="1:9" s="20" customFormat="1" ht="20.25">
      <c r="A23" s="1598"/>
      <c r="B23" s="899">
        <v>0.34</v>
      </c>
      <c r="C23" s="900">
        <v>160</v>
      </c>
      <c r="D23" s="900" t="s">
        <v>965</v>
      </c>
      <c r="E23" s="901">
        <v>32.799999999999997</v>
      </c>
      <c r="F23" s="900">
        <v>1</v>
      </c>
      <c r="G23" s="901">
        <v>205</v>
      </c>
      <c r="H23" s="730">
        <v>15.99</v>
      </c>
      <c r="I23" s="269">
        <f t="shared" si="2"/>
        <v>2.5583999999999998</v>
      </c>
    </row>
    <row r="24" spans="1:9" s="20" customFormat="1" ht="20.25">
      <c r="A24" s="1598"/>
      <c r="B24" s="899">
        <v>0.34</v>
      </c>
      <c r="C24" s="900">
        <v>120</v>
      </c>
      <c r="D24" s="900" t="s">
        <v>965</v>
      </c>
      <c r="E24" s="901">
        <v>29.16</v>
      </c>
      <c r="F24" s="900">
        <v>1</v>
      </c>
      <c r="G24" s="901">
        <v>243</v>
      </c>
      <c r="H24" s="730">
        <v>15.99</v>
      </c>
      <c r="I24" s="269">
        <f t="shared" si="2"/>
        <v>1.9187999999999998</v>
      </c>
    </row>
    <row r="25" spans="1:9" s="20" customFormat="1" ht="20.25">
      <c r="A25" s="1602" t="s">
        <v>483</v>
      </c>
      <c r="B25" s="902">
        <v>0.25</v>
      </c>
      <c r="C25" s="903">
        <v>140</v>
      </c>
      <c r="D25" s="903" t="s">
        <v>965</v>
      </c>
      <c r="E25" s="904">
        <v>147.56</v>
      </c>
      <c r="F25" s="903">
        <v>4</v>
      </c>
      <c r="G25" s="904">
        <v>1054</v>
      </c>
      <c r="H25" s="730">
        <v>8.99</v>
      </c>
      <c r="I25" s="269">
        <f t="shared" si="2"/>
        <v>1.2585999999999999</v>
      </c>
    </row>
    <row r="26" spans="1:9" s="20" customFormat="1" ht="20.25">
      <c r="A26" s="1602"/>
      <c r="B26" s="899">
        <v>0.25</v>
      </c>
      <c r="C26" s="900">
        <v>120</v>
      </c>
      <c r="D26" s="900" t="s">
        <v>965</v>
      </c>
      <c r="E26" s="901">
        <v>142.56</v>
      </c>
      <c r="F26" s="900">
        <v>4</v>
      </c>
      <c r="G26" s="901">
        <v>1188</v>
      </c>
      <c r="H26" s="730">
        <v>8.99</v>
      </c>
      <c r="I26" s="269">
        <f t="shared" si="2"/>
        <v>1.0788000000000002</v>
      </c>
    </row>
    <row r="27" spans="1:9" s="20" customFormat="1" ht="20.25">
      <c r="A27" s="1602"/>
      <c r="B27" s="899">
        <v>0.25</v>
      </c>
      <c r="C27" s="900">
        <v>130</v>
      </c>
      <c r="D27" s="900" t="s">
        <v>965</v>
      </c>
      <c r="E27" s="901">
        <v>179.4</v>
      </c>
      <c r="F27" s="900">
        <v>5</v>
      </c>
      <c r="G27" s="901">
        <v>1380</v>
      </c>
      <c r="H27" s="730">
        <v>8.99</v>
      </c>
      <c r="I27" s="269">
        <f t="shared" si="2"/>
        <v>1.1687000000000001</v>
      </c>
    </row>
    <row r="28" spans="1:9" s="20" customFormat="1" ht="20.25">
      <c r="A28" s="1602"/>
      <c r="B28" s="899">
        <v>0.25</v>
      </c>
      <c r="C28" s="900">
        <v>160</v>
      </c>
      <c r="D28" s="900" t="s">
        <v>965</v>
      </c>
      <c r="E28" s="901">
        <v>33.6</v>
      </c>
      <c r="F28" s="900">
        <v>1</v>
      </c>
      <c r="G28" s="901">
        <v>210</v>
      </c>
      <c r="H28" s="730">
        <v>8.99</v>
      </c>
      <c r="I28" s="269">
        <f t="shared" si="2"/>
        <v>1.4384000000000001</v>
      </c>
    </row>
    <row r="29" spans="1:9" s="20" customFormat="1" ht="20.25">
      <c r="A29" s="1602"/>
      <c r="B29" s="902">
        <v>0.28000000000000003</v>
      </c>
      <c r="C29" s="903">
        <v>65</v>
      </c>
      <c r="D29" s="903" t="s">
        <v>965</v>
      </c>
      <c r="E29" s="904">
        <v>283.86</v>
      </c>
      <c r="F29" s="903">
        <v>17</v>
      </c>
      <c r="G29" s="904">
        <v>4367</v>
      </c>
      <c r="H29" s="730">
        <v>8.99</v>
      </c>
      <c r="I29" s="269">
        <f t="shared" si="2"/>
        <v>0.58436029310739646</v>
      </c>
    </row>
    <row r="30" spans="1:9" s="20" customFormat="1" ht="20.25">
      <c r="A30" s="1602"/>
      <c r="B30" s="902">
        <v>0.28000000000000003</v>
      </c>
      <c r="C30" s="903">
        <v>100</v>
      </c>
      <c r="D30" s="903" t="s">
        <v>965</v>
      </c>
      <c r="E30" s="904">
        <v>386.3</v>
      </c>
      <c r="F30" s="903">
        <v>14</v>
      </c>
      <c r="G30" s="904">
        <v>3863</v>
      </c>
      <c r="H30" s="730">
        <v>8.99</v>
      </c>
      <c r="I30" s="269">
        <f t="shared" si="2"/>
        <v>0.89900000000000002</v>
      </c>
    </row>
    <row r="31" spans="1:9" s="20" customFormat="1" ht="20.25">
      <c r="A31" s="1602"/>
      <c r="B31" s="902">
        <v>0.3</v>
      </c>
      <c r="C31" s="903">
        <v>100</v>
      </c>
      <c r="D31" s="903" t="s">
        <v>965</v>
      </c>
      <c r="E31" s="904">
        <v>21.3</v>
      </c>
      <c r="F31" s="903">
        <v>1</v>
      </c>
      <c r="G31" s="904">
        <v>213</v>
      </c>
      <c r="H31" s="730">
        <v>8.99</v>
      </c>
      <c r="I31" s="269">
        <f t="shared" si="2"/>
        <v>0.89900000000000013</v>
      </c>
    </row>
    <row r="32" spans="1:9" s="20" customFormat="1" ht="20.25">
      <c r="A32" s="1602"/>
      <c r="B32" s="902">
        <v>0.3</v>
      </c>
      <c r="C32" s="903">
        <v>74</v>
      </c>
      <c r="D32" s="903" t="s">
        <v>965</v>
      </c>
      <c r="E32" s="904">
        <v>4.59</v>
      </c>
      <c r="F32" s="903">
        <v>1</v>
      </c>
      <c r="G32" s="904">
        <v>62</v>
      </c>
      <c r="H32" s="730">
        <v>8.99</v>
      </c>
      <c r="I32" s="269">
        <f t="shared" si="2"/>
        <v>0.66554999999999997</v>
      </c>
    </row>
    <row r="33" spans="1:9" s="20" customFormat="1" ht="20.25">
      <c r="A33" s="1602"/>
      <c r="B33" s="902">
        <v>0.3</v>
      </c>
      <c r="C33" s="903">
        <v>65</v>
      </c>
      <c r="D33" s="903" t="s">
        <v>965</v>
      </c>
      <c r="E33" s="904">
        <v>72.41</v>
      </c>
      <c r="F33" s="903">
        <v>5</v>
      </c>
      <c r="G33" s="904">
        <v>1114</v>
      </c>
      <c r="H33" s="730">
        <v>8.99</v>
      </c>
      <c r="I33" s="269">
        <f t="shared" si="2"/>
        <v>0.58435000000000004</v>
      </c>
    </row>
    <row r="34" spans="1:9" s="20" customFormat="1" ht="20.25">
      <c r="A34" s="1598" t="s">
        <v>484</v>
      </c>
      <c r="B34" s="899">
        <v>0.28000000000000003</v>
      </c>
      <c r="C34" s="900">
        <v>130</v>
      </c>
      <c r="D34" s="900" t="s">
        <v>965</v>
      </c>
      <c r="E34" s="901">
        <v>122.07</v>
      </c>
      <c r="F34" s="900">
        <v>3</v>
      </c>
      <c r="G34" s="901">
        <v>939</v>
      </c>
      <c r="H34" s="730">
        <v>6.99</v>
      </c>
      <c r="I34" s="269">
        <f t="shared" si="2"/>
        <v>0.90869999999999995</v>
      </c>
    </row>
    <row r="35" spans="1:9" s="20" customFormat="1" ht="21" thickBot="1">
      <c r="A35" s="1599"/>
      <c r="B35" s="905">
        <v>0.5</v>
      </c>
      <c r="C35" s="906">
        <v>97</v>
      </c>
      <c r="D35" s="906" t="s">
        <v>965</v>
      </c>
      <c r="E35" s="907">
        <v>53.36</v>
      </c>
      <c r="F35" s="906">
        <v>3</v>
      </c>
      <c r="G35" s="907">
        <v>550</v>
      </c>
      <c r="H35" s="732">
        <v>6.99</v>
      </c>
      <c r="I35" s="270">
        <f t="shared" si="2"/>
        <v>0.67815709090909093</v>
      </c>
    </row>
    <row r="36" spans="1:9">
      <c r="A36" s="494" t="s">
        <v>674</v>
      </c>
      <c r="B36" s="495"/>
      <c r="C36" s="495"/>
      <c r="D36" s="496"/>
    </row>
    <row r="37" spans="1:9">
      <c r="A37" s="461" t="s">
        <v>673</v>
      </c>
      <c r="B37" s="462"/>
      <c r="C37" s="462"/>
      <c r="D37" s="463"/>
    </row>
  </sheetData>
  <sheetProtection algorithmName="SHA-512" hashValue="0k35NtwLunIQJhAGlSs0c4EgapQGCqlBmBHVpXgzPr8PhFa5WReC0F8YBBhSO3z42YwLuB/oZ2sf4vA4vHk8Yw==" saltValue="CXieG+cpyk8fSp43AnEBbg==" spinCount="100000" sheet="1" formatCells="0" formatColumns="0" formatRows="0" insertColumns="0" insertRows="0" insertHyperlinks="0" deleteColumns="0" deleteRows="0" sort="0" autoFilter="0" pivotTables="0"/>
  <mergeCells count="15">
    <mergeCell ref="A34:A35"/>
    <mergeCell ref="A17:A18"/>
    <mergeCell ref="E17:G17"/>
    <mergeCell ref="H17:I17"/>
    <mergeCell ref="A19:A21"/>
    <mergeCell ref="A22:A24"/>
    <mergeCell ref="A25:A33"/>
    <mergeCell ref="A16:I16"/>
    <mergeCell ref="A3:H3"/>
    <mergeCell ref="A2:H2"/>
    <mergeCell ref="A4:A5"/>
    <mergeCell ref="D4:F4"/>
    <mergeCell ref="G4:H4"/>
    <mergeCell ref="A9:A13"/>
    <mergeCell ref="A15:I15"/>
  </mergeCells>
  <pageMargins left="0.7" right="0.7" top="0.75" bottom="0.75" header="0.3" footer="0.3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Аркуш12">
    <tabColor theme="9"/>
  </sheetPr>
  <dimension ref="A1:P80"/>
  <sheetViews>
    <sheetView view="pageBreakPreview" topLeftCell="A22" zoomScale="70" zoomScaleNormal="70" zoomScaleSheetLayoutView="70" workbookViewId="0">
      <selection activeCell="D55" sqref="D55"/>
    </sheetView>
  </sheetViews>
  <sheetFormatPr defaultRowHeight="20.25"/>
  <cols>
    <col min="1" max="1" width="39.7109375" customWidth="1"/>
    <col min="2" max="2" width="20.140625" customWidth="1"/>
    <col min="3" max="3" width="13.28515625" customWidth="1"/>
    <col min="4" max="4" width="22.42578125" customWidth="1"/>
    <col min="5" max="5" width="19.7109375" customWidth="1"/>
    <col min="6" max="6" width="21.5703125" bestFit="1" customWidth="1"/>
    <col min="7" max="7" width="17.5703125" customWidth="1"/>
    <col min="8" max="8" width="17.42578125" customWidth="1"/>
    <col min="9" max="9" width="15.85546875" customWidth="1"/>
    <col min="10" max="10" width="17.42578125" customWidth="1"/>
    <col min="11" max="11" width="10.28515625" style="1" customWidth="1"/>
    <col min="12" max="12" width="38.85546875" style="3" bestFit="1" customWidth="1"/>
  </cols>
  <sheetData>
    <row r="1" spans="1:12" ht="159.75" customHeight="1" thickBot="1"/>
    <row r="2" spans="1:12" ht="29.25" customHeight="1" thickBot="1">
      <c r="A2" s="1626" t="s">
        <v>1047</v>
      </c>
      <c r="B2" s="1627"/>
      <c r="C2" s="1627"/>
      <c r="D2" s="1627"/>
      <c r="E2" s="1627"/>
      <c r="F2" s="1627"/>
      <c r="G2" s="1627"/>
      <c r="H2" s="1627"/>
      <c r="I2" s="1627"/>
      <c r="J2" s="1627"/>
      <c r="K2" s="1627"/>
    </row>
    <row r="3" spans="1:12" ht="21" customHeight="1">
      <c r="A3" s="1441" t="s">
        <v>66</v>
      </c>
      <c r="B3" s="1337" t="s">
        <v>668</v>
      </c>
      <c r="C3" s="1577" t="s">
        <v>516</v>
      </c>
      <c r="D3" s="1630"/>
      <c r="E3" s="1630"/>
      <c r="F3" s="1630"/>
      <c r="G3" s="1431" t="s">
        <v>1124</v>
      </c>
      <c r="H3" s="1431" t="s">
        <v>1122</v>
      </c>
      <c r="I3" s="1431" t="s">
        <v>1123</v>
      </c>
      <c r="J3" s="1431" t="s">
        <v>1211</v>
      </c>
      <c r="K3" s="1628" t="s">
        <v>790</v>
      </c>
    </row>
    <row r="4" spans="1:12" ht="41.25" thickBot="1">
      <c r="A4" s="1445"/>
      <c r="B4" s="1338"/>
      <c r="C4" s="861" t="s">
        <v>669</v>
      </c>
      <c r="D4" s="857" t="s">
        <v>667</v>
      </c>
      <c r="E4" s="857" t="s">
        <v>701</v>
      </c>
      <c r="F4" s="863" t="s">
        <v>1043</v>
      </c>
      <c r="G4" s="1432"/>
      <c r="H4" s="1432"/>
      <c r="I4" s="1432"/>
      <c r="J4" s="1432"/>
      <c r="K4" s="1629"/>
    </row>
    <row r="5" spans="1:12" s="3" customFormat="1" ht="24" customHeight="1">
      <c r="A5" s="1396" t="s">
        <v>1018</v>
      </c>
      <c r="B5" s="1398">
        <v>1</v>
      </c>
      <c r="C5" s="1398">
        <v>20</v>
      </c>
      <c r="D5" s="1252" t="s">
        <v>1042</v>
      </c>
      <c r="E5" s="1252">
        <v>0.65</v>
      </c>
      <c r="F5" s="1253" t="s">
        <v>1059</v>
      </c>
      <c r="G5" s="1244">
        <v>34.99</v>
      </c>
      <c r="H5" s="1254" t="s">
        <v>1059</v>
      </c>
      <c r="I5" s="1255"/>
      <c r="J5" s="1255"/>
      <c r="K5" s="1256" t="s">
        <v>1031</v>
      </c>
    </row>
    <row r="6" spans="1:12" s="3" customFormat="1" ht="21" hidden="1" customHeight="1">
      <c r="A6" s="1401"/>
      <c r="B6" s="1403"/>
      <c r="C6" s="1403"/>
      <c r="D6" s="1214" t="s">
        <v>1042</v>
      </c>
      <c r="E6" s="1214">
        <v>1</v>
      </c>
      <c r="F6" s="1221" t="s">
        <v>1059</v>
      </c>
      <c r="G6" s="1227"/>
      <c r="H6" s="1228" t="s">
        <v>1059</v>
      </c>
      <c r="I6" s="1229"/>
      <c r="J6" s="1229"/>
      <c r="K6" s="1257" t="s">
        <v>1032</v>
      </c>
    </row>
    <row r="7" spans="1:12" ht="20.100000000000001" hidden="1" customHeight="1">
      <c r="A7" s="1401"/>
      <c r="B7" s="1403" t="s">
        <v>985</v>
      </c>
      <c r="C7" s="1403">
        <v>40</v>
      </c>
      <c r="D7" s="1214" t="s">
        <v>1042</v>
      </c>
      <c r="E7" s="1214">
        <v>0.65</v>
      </c>
      <c r="F7" s="1221" t="s">
        <v>1059</v>
      </c>
      <c r="G7" s="1227"/>
      <c r="H7" s="1228" t="s">
        <v>1059</v>
      </c>
      <c r="I7" s="1229"/>
      <c r="J7" s="1229"/>
      <c r="K7" s="1257" t="s">
        <v>1033</v>
      </c>
    </row>
    <row r="8" spans="1:12" ht="25.15" hidden="1" customHeight="1" thickBot="1">
      <c r="A8" s="1401"/>
      <c r="B8" s="1403"/>
      <c r="C8" s="1403"/>
      <c r="D8" s="1214" t="s">
        <v>1042</v>
      </c>
      <c r="E8" s="1214">
        <v>1</v>
      </c>
      <c r="F8" s="1221" t="s">
        <v>1059</v>
      </c>
      <c r="G8" s="1227"/>
      <c r="H8" s="1228" t="s">
        <v>1059</v>
      </c>
      <c r="I8" s="1229"/>
      <c r="J8" s="1229"/>
      <c r="K8" s="1257" t="s">
        <v>1034</v>
      </c>
    </row>
    <row r="9" spans="1:12" ht="61.7" customHeight="1" thickBot="1">
      <c r="A9" s="1406"/>
      <c r="B9" s="935" t="s">
        <v>1117</v>
      </c>
      <c r="C9" s="1144">
        <v>40</v>
      </c>
      <c r="D9" s="936" t="s">
        <v>1042</v>
      </c>
      <c r="E9" s="936">
        <v>0.65</v>
      </c>
      <c r="F9" s="937" t="s">
        <v>1059</v>
      </c>
      <c r="G9" s="1220">
        <v>84.99</v>
      </c>
      <c r="H9" s="938" t="s">
        <v>1059</v>
      </c>
      <c r="I9" s="1042"/>
      <c r="J9" s="1042"/>
      <c r="K9" s="985" t="s">
        <v>1033</v>
      </c>
      <c r="L9" s="3" t="s">
        <v>1214</v>
      </c>
    </row>
    <row r="10" spans="1:12" s="70" customFormat="1" ht="22.9" customHeight="1">
      <c r="A10" s="1603" t="s">
        <v>1019</v>
      </c>
      <c r="B10" s="1019">
        <v>1</v>
      </c>
      <c r="C10" s="1019">
        <v>20</v>
      </c>
      <c r="D10" s="1300" t="s">
        <v>1215</v>
      </c>
      <c r="E10" s="1020">
        <v>0.65</v>
      </c>
      <c r="F10" s="1021" t="s">
        <v>1059</v>
      </c>
      <c r="G10" s="1028">
        <v>32.99</v>
      </c>
      <c r="H10" s="1022" t="s">
        <v>1059</v>
      </c>
      <c r="I10" s="1040"/>
      <c r="J10" s="1040"/>
      <c r="K10" s="1023" t="s">
        <v>1035</v>
      </c>
      <c r="L10" s="71"/>
    </row>
    <row r="11" spans="1:12" s="70" customFormat="1" ht="26.25">
      <c r="A11" s="1603"/>
      <c r="B11" s="629">
        <v>2</v>
      </c>
      <c r="C11" s="629">
        <v>20</v>
      </c>
      <c r="D11" s="177" t="s">
        <v>1020</v>
      </c>
      <c r="E11" s="177">
        <v>0.65</v>
      </c>
      <c r="F11" s="733" t="s">
        <v>1059</v>
      </c>
      <c r="G11" s="734">
        <v>29.99</v>
      </c>
      <c r="H11" s="290" t="s">
        <v>1059</v>
      </c>
      <c r="I11" s="1039"/>
      <c r="J11" s="1039"/>
      <c r="K11" s="983" t="s">
        <v>1036</v>
      </c>
      <c r="L11" s="71"/>
    </row>
    <row r="12" spans="1:12" s="70" customFormat="1" ht="24.6" hidden="1" customHeight="1">
      <c r="A12" s="1603"/>
      <c r="B12" s="207" t="s">
        <v>985</v>
      </c>
      <c r="C12" s="629">
        <v>40</v>
      </c>
      <c r="D12" s="177" t="s">
        <v>1020</v>
      </c>
      <c r="E12" s="177">
        <v>0.65</v>
      </c>
      <c r="F12" s="733" t="s">
        <v>1059</v>
      </c>
      <c r="G12" s="734"/>
      <c r="H12" s="290" t="s">
        <v>1059</v>
      </c>
      <c r="I12" s="1039"/>
      <c r="J12" s="1039"/>
      <c r="K12" s="983" t="s">
        <v>1037</v>
      </c>
      <c r="L12" s="71" t="s">
        <v>1044</v>
      </c>
    </row>
    <row r="13" spans="1:12" s="70" customFormat="1" ht="25.15" hidden="1" customHeight="1" thickBot="1">
      <c r="A13" s="1603"/>
      <c r="B13" s="943" t="s">
        <v>1021</v>
      </c>
      <c r="C13" s="944">
        <v>40</v>
      </c>
      <c r="D13" s="289" t="s">
        <v>1020</v>
      </c>
      <c r="E13" s="289">
        <v>0.65</v>
      </c>
      <c r="F13" s="942" t="s">
        <v>1059</v>
      </c>
      <c r="G13" s="1029"/>
      <c r="H13" s="945" t="s">
        <v>1059</v>
      </c>
      <c r="I13" s="1041"/>
      <c r="J13" s="1041"/>
      <c r="K13" s="984" t="s">
        <v>1038</v>
      </c>
      <c r="L13" s="71"/>
    </row>
    <row r="14" spans="1:12" s="70" customFormat="1" ht="47.25" thickBot="1">
      <c r="A14" s="1604"/>
      <c r="B14" s="1052" t="s">
        <v>984</v>
      </c>
      <c r="C14" s="1141">
        <v>40</v>
      </c>
      <c r="D14" s="1214" t="s">
        <v>1020</v>
      </c>
      <c r="E14" s="1214">
        <v>0.65</v>
      </c>
      <c r="F14" s="1221" t="s">
        <v>1059</v>
      </c>
      <c r="G14" s="1222">
        <v>77.989999999999995</v>
      </c>
      <c r="H14" s="1223"/>
      <c r="I14" s="1224"/>
      <c r="J14" s="1224"/>
      <c r="K14" s="1225" t="s">
        <v>1038</v>
      </c>
      <c r="L14" s="3" t="s">
        <v>1214</v>
      </c>
    </row>
    <row r="15" spans="1:12" s="70" customFormat="1" ht="22.9" customHeight="1">
      <c r="A15" s="1612" t="s">
        <v>1058</v>
      </c>
      <c r="B15" s="1611">
        <v>1</v>
      </c>
      <c r="C15" s="1142">
        <v>20</v>
      </c>
      <c r="D15" s="1252">
        <v>1</v>
      </c>
      <c r="E15" s="1252">
        <v>0.65</v>
      </c>
      <c r="F15" s="1253" t="s">
        <v>1059</v>
      </c>
      <c r="G15" s="1146">
        <v>29.99</v>
      </c>
      <c r="H15" s="1254" t="s">
        <v>1059</v>
      </c>
      <c r="I15" s="1255"/>
      <c r="J15" s="1255"/>
      <c r="K15" s="1256" t="s">
        <v>1112</v>
      </c>
      <c r="L15" s="3" t="s">
        <v>1214</v>
      </c>
    </row>
    <row r="16" spans="1:12" s="70" customFormat="1" ht="22.9" customHeight="1">
      <c r="A16" s="1613"/>
      <c r="B16" s="1610"/>
      <c r="C16" s="629">
        <v>20</v>
      </c>
      <c r="D16" s="177">
        <v>2</v>
      </c>
      <c r="E16" s="177">
        <v>0.65</v>
      </c>
      <c r="F16" s="733" t="s">
        <v>1059</v>
      </c>
      <c r="G16" s="1030">
        <v>29.99</v>
      </c>
      <c r="H16" s="290" t="s">
        <v>1059</v>
      </c>
      <c r="I16" s="1039"/>
      <c r="J16" s="1039"/>
      <c r="K16" s="983" t="s">
        <v>1113</v>
      </c>
      <c r="L16" s="71"/>
    </row>
    <row r="17" spans="1:12" s="70" customFormat="1" ht="52.35" customHeight="1" thickBot="1">
      <c r="A17" s="1614"/>
      <c r="B17" s="935" t="s">
        <v>1117</v>
      </c>
      <c r="C17" s="821" t="s">
        <v>1106</v>
      </c>
      <c r="D17" s="936">
        <v>2</v>
      </c>
      <c r="E17" s="936">
        <v>0.65</v>
      </c>
      <c r="F17" s="937" t="s">
        <v>1059</v>
      </c>
      <c r="G17" s="1032">
        <v>74.989999999999995</v>
      </c>
      <c r="H17" s="938" t="s">
        <v>1059</v>
      </c>
      <c r="I17" s="1042"/>
      <c r="J17" s="1042"/>
      <c r="K17" s="985" t="s">
        <v>1114</v>
      </c>
      <c r="L17" s="3" t="s">
        <v>1214</v>
      </c>
    </row>
    <row r="18" spans="1:12" s="70" customFormat="1" ht="22.9" hidden="1" customHeight="1">
      <c r="A18" s="1510" t="s">
        <v>986</v>
      </c>
      <c r="B18" s="1522">
        <v>1</v>
      </c>
      <c r="C18" s="630">
        <v>20</v>
      </c>
      <c r="D18" s="85">
        <v>3</v>
      </c>
      <c r="E18" s="85">
        <v>0.62</v>
      </c>
      <c r="F18" s="736">
        <f>D18*E18</f>
        <v>1.8599999999999999</v>
      </c>
      <c r="G18" s="1026"/>
      <c r="H18" s="291">
        <f>F18*G18</f>
        <v>0</v>
      </c>
      <c r="I18" s="1043"/>
      <c r="J18" s="1043"/>
      <c r="K18" s="986" t="s">
        <v>535</v>
      </c>
      <c r="L18" s="71" t="s">
        <v>1045</v>
      </c>
    </row>
    <row r="19" spans="1:12" s="70" customFormat="1" ht="26.25" hidden="1" customHeight="1">
      <c r="A19" s="1511"/>
      <c r="B19" s="1519"/>
      <c r="C19" s="629"/>
      <c r="D19" s="177">
        <v>3</v>
      </c>
      <c r="E19" s="177">
        <v>0.92</v>
      </c>
      <c r="F19" s="733">
        <f t="shared" ref="F19:F25" si="0">D19*E19</f>
        <v>2.7600000000000002</v>
      </c>
      <c r="G19" s="734"/>
      <c r="H19" s="292">
        <f t="shared" ref="H19:H25" si="1">F19*G19</f>
        <v>0</v>
      </c>
      <c r="I19" s="1044"/>
      <c r="J19" s="1044"/>
      <c r="K19" s="976" t="s">
        <v>536</v>
      </c>
      <c r="L19" s="71" t="s">
        <v>1045</v>
      </c>
    </row>
    <row r="20" spans="1:12" s="70" customFormat="1" ht="26.25" customHeight="1">
      <c r="A20" s="1511"/>
      <c r="B20" s="1519"/>
      <c r="C20" s="629">
        <v>18</v>
      </c>
      <c r="D20" s="171" t="s">
        <v>1169</v>
      </c>
      <c r="E20" s="171">
        <v>0.65</v>
      </c>
      <c r="F20" s="735" t="s">
        <v>7</v>
      </c>
      <c r="G20" s="734">
        <v>40.49</v>
      </c>
      <c r="H20" s="1036" t="s">
        <v>7</v>
      </c>
      <c r="I20" s="1045"/>
      <c r="J20" s="1045"/>
      <c r="K20" s="989" t="s">
        <v>1170</v>
      </c>
      <c r="L20" s="71"/>
    </row>
    <row r="21" spans="1:12" s="70" customFormat="1" ht="26.25" customHeight="1">
      <c r="A21" s="1511"/>
      <c r="B21" s="1519"/>
      <c r="C21" s="629">
        <v>20</v>
      </c>
      <c r="D21" s="171" t="s">
        <v>1039</v>
      </c>
      <c r="E21" s="171">
        <v>0.65</v>
      </c>
      <c r="F21" s="735" t="s">
        <v>7</v>
      </c>
      <c r="G21" s="734">
        <v>44.99</v>
      </c>
      <c r="H21" s="1036" t="s">
        <v>7</v>
      </c>
      <c r="I21" s="1045"/>
      <c r="J21" s="1045"/>
      <c r="K21" s="989" t="s">
        <v>1171</v>
      </c>
      <c r="L21" s="71"/>
    </row>
    <row r="22" spans="1:12" s="70" customFormat="1" ht="26.25">
      <c r="A22" s="1511"/>
      <c r="B22" s="1519"/>
      <c r="C22" s="629">
        <v>20</v>
      </c>
      <c r="D22" s="177">
        <v>3</v>
      </c>
      <c r="E22" s="177">
        <v>1</v>
      </c>
      <c r="F22" s="733">
        <f t="shared" si="0"/>
        <v>3</v>
      </c>
      <c r="G22" s="734">
        <v>44.99</v>
      </c>
      <c r="H22" s="1036">
        <f t="shared" si="1"/>
        <v>134.97</v>
      </c>
      <c r="I22" s="1045"/>
      <c r="J22" s="1045"/>
      <c r="K22" s="976" t="s">
        <v>1027</v>
      </c>
      <c r="L22" s="71"/>
    </row>
    <row r="23" spans="1:12" s="70" customFormat="1" ht="40.5">
      <c r="A23" s="1511"/>
      <c r="B23" s="1519"/>
      <c r="C23" s="629">
        <v>20</v>
      </c>
      <c r="D23" s="941" t="s">
        <v>1133</v>
      </c>
      <c r="E23" s="941">
        <v>0.65</v>
      </c>
      <c r="F23" s="735" t="s">
        <v>1059</v>
      </c>
      <c r="G23" s="734">
        <v>44.99</v>
      </c>
      <c r="H23" s="1036" t="s">
        <v>1059</v>
      </c>
      <c r="I23" s="1045"/>
      <c r="J23" s="1045"/>
      <c r="K23" s="975" t="s">
        <v>1135</v>
      </c>
      <c r="L23" s="71"/>
    </row>
    <row r="24" spans="1:12" s="70" customFormat="1" ht="25.5" customHeight="1">
      <c r="A24" s="1511"/>
      <c r="B24" s="1519"/>
      <c r="C24" s="629">
        <v>20</v>
      </c>
      <c r="D24" s="171">
        <v>2.25</v>
      </c>
      <c r="E24" s="171">
        <v>0.76</v>
      </c>
      <c r="F24" s="735">
        <f>D24*E24</f>
        <v>1.71</v>
      </c>
      <c r="G24" s="734">
        <v>44.99</v>
      </c>
      <c r="H24" s="1036">
        <f>G24*F24</f>
        <v>76.932900000000004</v>
      </c>
      <c r="I24" s="1039"/>
      <c r="J24" s="1039"/>
      <c r="K24" s="975" t="s">
        <v>1136</v>
      </c>
      <c r="L24" s="71"/>
    </row>
    <row r="25" spans="1:12" ht="22.9" customHeight="1" thickBot="1">
      <c r="A25" s="1511"/>
      <c r="B25" s="1538"/>
      <c r="C25" s="631">
        <v>20</v>
      </c>
      <c r="D25" s="1033">
        <v>3</v>
      </c>
      <c r="E25" s="1033">
        <v>1.22</v>
      </c>
      <c r="F25" s="1034">
        <f t="shared" si="0"/>
        <v>3.66</v>
      </c>
      <c r="G25" s="1027">
        <v>44.99</v>
      </c>
      <c r="H25" s="1060">
        <f t="shared" si="1"/>
        <v>164.66340000000002</v>
      </c>
      <c r="I25" s="1061"/>
      <c r="J25" s="1061"/>
      <c r="K25" s="977" t="s">
        <v>537</v>
      </c>
    </row>
    <row r="26" spans="1:12" ht="22.9" hidden="1" customHeight="1">
      <c r="A26" s="1511"/>
      <c r="B26" s="1522">
        <v>2</v>
      </c>
      <c r="C26" s="630">
        <v>20</v>
      </c>
      <c r="D26" s="150">
        <v>3</v>
      </c>
      <c r="E26" s="150">
        <v>0.62</v>
      </c>
      <c r="F26" s="767">
        <f t="shared" ref="F26:F30" si="2">D26*E26</f>
        <v>1.8599999999999999</v>
      </c>
      <c r="G26" s="1026"/>
      <c r="H26" s="1058">
        <f t="shared" ref="H26:H30" si="3">F26*G26</f>
        <v>0</v>
      </c>
      <c r="I26" s="1059"/>
      <c r="J26" s="1059"/>
      <c r="K26" s="1064" t="s">
        <v>538</v>
      </c>
    </row>
    <row r="27" spans="1:12" ht="20.25" hidden="1" customHeight="1">
      <c r="A27" s="1511"/>
      <c r="B27" s="1519"/>
      <c r="C27" s="629"/>
      <c r="D27" s="171">
        <v>3</v>
      </c>
      <c r="E27" s="171">
        <v>0.92</v>
      </c>
      <c r="F27" s="735">
        <f t="shared" si="2"/>
        <v>2.7600000000000002</v>
      </c>
      <c r="G27" s="734" t="s">
        <v>1059</v>
      </c>
      <c r="H27" s="1036" t="s">
        <v>1059</v>
      </c>
      <c r="I27" s="1045"/>
      <c r="J27" s="1045"/>
      <c r="K27" s="989" t="s">
        <v>539</v>
      </c>
      <c r="L27" s="3">
        <v>29</v>
      </c>
    </row>
    <row r="28" spans="1:12" ht="22.9" customHeight="1">
      <c r="A28" s="1511"/>
      <c r="B28" s="1519"/>
      <c r="C28" s="629">
        <v>20</v>
      </c>
      <c r="D28" s="171">
        <v>3</v>
      </c>
      <c r="E28" s="171">
        <v>1</v>
      </c>
      <c r="F28" s="735">
        <f t="shared" si="2"/>
        <v>3</v>
      </c>
      <c r="G28" s="734">
        <v>34.99</v>
      </c>
      <c r="H28" s="1036">
        <f t="shared" si="3"/>
        <v>104.97</v>
      </c>
      <c r="I28" s="1045"/>
      <c r="J28" s="1045"/>
      <c r="K28" s="975" t="s">
        <v>1029</v>
      </c>
    </row>
    <row r="29" spans="1:12" ht="22.5" customHeight="1">
      <c r="A29" s="1511"/>
      <c r="B29" s="1519"/>
      <c r="C29" s="629">
        <v>20</v>
      </c>
      <c r="D29" s="171">
        <v>2.25</v>
      </c>
      <c r="E29" s="171">
        <v>0.76</v>
      </c>
      <c r="F29" s="735">
        <f t="shared" si="2"/>
        <v>1.71</v>
      </c>
      <c r="G29" s="734">
        <v>34.99</v>
      </c>
      <c r="H29" s="1036">
        <f t="shared" si="3"/>
        <v>59.832900000000002</v>
      </c>
      <c r="I29" s="1039"/>
      <c r="J29" s="1039"/>
      <c r="K29" s="975" t="s">
        <v>1137</v>
      </c>
    </row>
    <row r="30" spans="1:12" ht="22.5" customHeight="1">
      <c r="A30" s="1511"/>
      <c r="B30" s="1519"/>
      <c r="C30" s="629">
        <v>20</v>
      </c>
      <c r="D30" s="171">
        <v>3</v>
      </c>
      <c r="E30" s="171">
        <v>0.8</v>
      </c>
      <c r="F30" s="735">
        <f t="shared" si="2"/>
        <v>2.4000000000000004</v>
      </c>
      <c r="G30" s="734">
        <v>34.99</v>
      </c>
      <c r="H30" s="1036">
        <f t="shared" si="3"/>
        <v>83.976000000000013</v>
      </c>
      <c r="I30" s="1039"/>
      <c r="J30" s="1039"/>
      <c r="K30" s="975" t="s">
        <v>1138</v>
      </c>
    </row>
    <row r="31" spans="1:12" ht="27" thickBot="1">
      <c r="A31" s="1511"/>
      <c r="B31" s="1538"/>
      <c r="C31" s="631">
        <v>20</v>
      </c>
      <c r="D31" s="1033">
        <v>3</v>
      </c>
      <c r="E31" s="1033">
        <v>1.22</v>
      </c>
      <c r="F31" s="1034">
        <f>D31*E31</f>
        <v>3.66</v>
      </c>
      <c r="G31" s="1027">
        <v>34.99</v>
      </c>
      <c r="H31" s="1060">
        <f>F31*G31</f>
        <v>128.0634</v>
      </c>
      <c r="I31" s="1061"/>
      <c r="J31" s="1061"/>
      <c r="K31" s="1065" t="s">
        <v>540</v>
      </c>
    </row>
    <row r="32" spans="1:12" ht="42.4" customHeight="1" thickBot="1">
      <c r="A32" s="1511"/>
      <c r="B32" s="1236" t="s">
        <v>984</v>
      </c>
      <c r="C32" s="1145">
        <v>40</v>
      </c>
      <c r="D32" s="1237">
        <v>3</v>
      </c>
      <c r="E32" s="1237">
        <v>0.62</v>
      </c>
      <c r="F32" s="1238">
        <f t="shared" ref="F32" si="4">D32*E32</f>
        <v>1.8599999999999999</v>
      </c>
      <c r="G32" s="1239">
        <v>94.99</v>
      </c>
      <c r="H32" s="1240">
        <f t="shared" ref="H32" si="5">F32*G32</f>
        <v>176.68139999999997</v>
      </c>
      <c r="I32" s="1241"/>
      <c r="J32" s="1241"/>
      <c r="K32" s="1242" t="s">
        <v>397</v>
      </c>
      <c r="L32" s="3" t="s">
        <v>1214</v>
      </c>
    </row>
    <row r="33" spans="1:12" ht="24.6" customHeight="1" thickBot="1">
      <c r="A33" s="1511"/>
      <c r="B33" s="91">
        <v>1</v>
      </c>
      <c r="C33" s="720">
        <v>40</v>
      </c>
      <c r="D33" s="1066">
        <v>1.3</v>
      </c>
      <c r="E33" s="1066" t="s">
        <v>1208</v>
      </c>
      <c r="F33" s="1067" t="s">
        <v>1059</v>
      </c>
      <c r="G33" s="1031">
        <v>94.99</v>
      </c>
      <c r="H33" s="1062"/>
      <c r="I33" s="1063"/>
      <c r="J33" s="1063"/>
      <c r="K33" s="1068" t="s">
        <v>1139</v>
      </c>
    </row>
    <row r="34" spans="1:12" ht="45" customHeight="1" thickBot="1">
      <c r="A34" s="1511"/>
      <c r="B34" s="1607" t="s">
        <v>990</v>
      </c>
      <c r="C34" s="1142">
        <v>40</v>
      </c>
      <c r="D34" s="1204">
        <v>3</v>
      </c>
      <c r="E34" s="1204">
        <v>0.62</v>
      </c>
      <c r="F34" s="1243">
        <f t="shared" ref="F34:F47" si="6">D34*E34</f>
        <v>1.8599999999999999</v>
      </c>
      <c r="G34" s="1244">
        <v>84.99</v>
      </c>
      <c r="H34" s="1245">
        <f t="shared" ref="H34:H41" si="7">F34*G34</f>
        <v>158.08139999999997</v>
      </c>
      <c r="I34" s="1246"/>
      <c r="J34" s="1246"/>
      <c r="K34" s="1247" t="s">
        <v>542</v>
      </c>
      <c r="L34" s="3" t="s">
        <v>1214</v>
      </c>
    </row>
    <row r="35" spans="1:12" ht="25.15" hidden="1" customHeight="1" thickBot="1">
      <c r="A35" s="1511"/>
      <c r="B35" s="1608"/>
      <c r="C35" s="1143"/>
      <c r="D35" s="1214">
        <v>3</v>
      </c>
      <c r="E35" s="1214">
        <v>0.92</v>
      </c>
      <c r="F35" s="1221">
        <f t="shared" si="6"/>
        <v>2.7600000000000002</v>
      </c>
      <c r="G35" s="1227">
        <v>106.99</v>
      </c>
      <c r="H35" s="1248">
        <f t="shared" si="7"/>
        <v>295.29239999999999</v>
      </c>
      <c r="I35" s="1230"/>
      <c r="J35" s="1230"/>
      <c r="K35" s="1219" t="s">
        <v>529</v>
      </c>
      <c r="L35" s="3" t="s">
        <v>1214</v>
      </c>
    </row>
    <row r="36" spans="1:12" ht="27" hidden="1" customHeight="1" thickBot="1">
      <c r="A36" s="1511"/>
      <c r="B36" s="1608"/>
      <c r="C36" s="1143"/>
      <c r="D36" s="1214" t="s">
        <v>1039</v>
      </c>
      <c r="E36" s="1214">
        <v>1</v>
      </c>
      <c r="F36" s="1221" t="s">
        <v>1059</v>
      </c>
      <c r="G36" s="1227"/>
      <c r="H36" s="1228" t="s">
        <v>1059</v>
      </c>
      <c r="I36" s="1229"/>
      <c r="J36" s="1229"/>
      <c r="K36" s="1219" t="s">
        <v>1028</v>
      </c>
      <c r="L36" s="3" t="s">
        <v>1214</v>
      </c>
    </row>
    <row r="37" spans="1:12" ht="27" hidden="1" customHeight="1" thickBot="1">
      <c r="A37" s="1511"/>
      <c r="B37" s="1609"/>
      <c r="C37" s="1144"/>
      <c r="D37" s="936">
        <v>3</v>
      </c>
      <c r="E37" s="936">
        <v>1.22</v>
      </c>
      <c r="F37" s="937">
        <f t="shared" si="6"/>
        <v>3.66</v>
      </c>
      <c r="G37" s="1220"/>
      <c r="H37" s="1249">
        <f t="shared" si="7"/>
        <v>0</v>
      </c>
      <c r="I37" s="1250"/>
      <c r="J37" s="1250"/>
      <c r="K37" s="1251" t="s">
        <v>541</v>
      </c>
      <c r="L37" s="3" t="s">
        <v>1214</v>
      </c>
    </row>
    <row r="38" spans="1:12" ht="25.15" hidden="1" customHeight="1">
      <c r="A38" s="1478"/>
      <c r="B38" s="1610" t="s">
        <v>990</v>
      </c>
      <c r="C38" s="1019">
        <v>40</v>
      </c>
      <c r="D38" s="1069">
        <v>3</v>
      </c>
      <c r="E38" s="1069">
        <v>0.62</v>
      </c>
      <c r="F38" s="1070">
        <f t="shared" si="6"/>
        <v>1.8599999999999999</v>
      </c>
      <c r="G38" s="1028"/>
      <c r="H38" s="1071">
        <f t="shared" si="7"/>
        <v>0</v>
      </c>
      <c r="I38" s="1072"/>
      <c r="J38" s="1072"/>
      <c r="K38" s="1073" t="s">
        <v>542</v>
      </c>
      <c r="L38" s="3" t="s">
        <v>1214</v>
      </c>
    </row>
    <row r="39" spans="1:12" ht="27" hidden="1" customHeight="1" thickBot="1">
      <c r="A39" s="1478"/>
      <c r="B39" s="1534"/>
      <c r="C39" s="629"/>
      <c r="D39" s="171">
        <v>3</v>
      </c>
      <c r="E39" s="171">
        <v>0.92</v>
      </c>
      <c r="F39" s="735">
        <f t="shared" si="6"/>
        <v>2.7600000000000002</v>
      </c>
      <c r="G39" s="734"/>
      <c r="H39" s="1036">
        <f t="shared" si="7"/>
        <v>0</v>
      </c>
      <c r="I39" s="1045"/>
      <c r="J39" s="1045"/>
      <c r="K39" s="975" t="s">
        <v>543</v>
      </c>
      <c r="L39" s="3" t="s">
        <v>1214</v>
      </c>
    </row>
    <row r="40" spans="1:12" ht="27" hidden="1" customHeight="1" thickBot="1">
      <c r="A40" s="1478"/>
      <c r="B40" s="1534"/>
      <c r="C40" s="629"/>
      <c r="D40" s="171" t="s">
        <v>1039</v>
      </c>
      <c r="E40" s="171">
        <v>1</v>
      </c>
      <c r="F40" s="735" t="s">
        <v>1059</v>
      </c>
      <c r="G40" s="734"/>
      <c r="H40" s="290" t="s">
        <v>1059</v>
      </c>
      <c r="I40" s="1039"/>
      <c r="J40" s="1039"/>
      <c r="K40" s="975" t="s">
        <v>1030</v>
      </c>
      <c r="L40" s="3" t="s">
        <v>1214</v>
      </c>
    </row>
    <row r="41" spans="1:12" ht="27" hidden="1" thickBot="1">
      <c r="A41" s="1479"/>
      <c r="B41" s="1555"/>
      <c r="C41" s="631"/>
      <c r="D41" s="1033">
        <v>3</v>
      </c>
      <c r="E41" s="1033">
        <v>1.22</v>
      </c>
      <c r="F41" s="1034">
        <f t="shared" si="6"/>
        <v>3.66</v>
      </c>
      <c r="G41" s="1027"/>
      <c r="H41" s="1060">
        <f t="shared" si="7"/>
        <v>0</v>
      </c>
      <c r="I41" s="1061"/>
      <c r="J41" s="1061"/>
      <c r="K41" s="977" t="s">
        <v>544</v>
      </c>
      <c r="L41" s="3" t="s">
        <v>1214</v>
      </c>
    </row>
    <row r="42" spans="1:12" ht="27" thickBot="1">
      <c r="A42" s="1477" t="s">
        <v>1056</v>
      </c>
      <c r="B42" s="1258">
        <v>1</v>
      </c>
      <c r="C42" s="1145">
        <v>16</v>
      </c>
      <c r="D42" s="1237" t="s">
        <v>1167</v>
      </c>
      <c r="E42" s="1237">
        <v>0.65</v>
      </c>
      <c r="F42" s="1238" t="s">
        <v>7</v>
      </c>
      <c r="G42" s="1239">
        <v>47.99</v>
      </c>
      <c r="H42" s="1240" t="s">
        <v>7</v>
      </c>
      <c r="I42" s="1241"/>
      <c r="J42" s="1241"/>
      <c r="K42" s="1242" t="s">
        <v>1151</v>
      </c>
      <c r="L42" s="3" t="s">
        <v>1214</v>
      </c>
    </row>
    <row r="43" spans="1:12" ht="27" thickBot="1">
      <c r="A43" s="1478"/>
      <c r="B43" s="1074">
        <v>1</v>
      </c>
      <c r="C43" s="720">
        <v>18</v>
      </c>
      <c r="D43" s="1066" t="s">
        <v>1206</v>
      </c>
      <c r="E43" s="1066" t="s">
        <v>1168</v>
      </c>
      <c r="F43" s="1067" t="s">
        <v>7</v>
      </c>
      <c r="G43" s="1031">
        <v>53.99</v>
      </c>
      <c r="H43" s="1062" t="s">
        <v>7</v>
      </c>
      <c r="I43" s="1063"/>
      <c r="J43" s="1063"/>
      <c r="K43" s="1068" t="s">
        <v>1172</v>
      </c>
    </row>
    <row r="44" spans="1:12" ht="27" thickBot="1">
      <c r="A44" s="1478"/>
      <c r="B44" s="1074">
        <v>1</v>
      </c>
      <c r="C44" s="720">
        <v>19</v>
      </c>
      <c r="D44" s="1066">
        <v>0.98</v>
      </c>
      <c r="E44" s="1066">
        <v>0.65</v>
      </c>
      <c r="F44" s="1034">
        <f>D44*E44</f>
        <v>0.63700000000000001</v>
      </c>
      <c r="G44" s="1031">
        <v>56.99</v>
      </c>
      <c r="H44" s="1036">
        <f t="shared" ref="H44" si="8">F44*G44</f>
        <v>36.302630000000001</v>
      </c>
      <c r="I44" s="1063"/>
      <c r="J44" s="1063"/>
      <c r="K44" s="1068" t="s">
        <v>1173</v>
      </c>
    </row>
    <row r="45" spans="1:12" ht="27" thickBot="1">
      <c r="A45" s="1478"/>
      <c r="B45" s="1074">
        <v>1</v>
      </c>
      <c r="C45" s="720">
        <v>20</v>
      </c>
      <c r="D45" s="1066" t="s">
        <v>1207</v>
      </c>
      <c r="E45" s="1066">
        <v>0.7</v>
      </c>
      <c r="F45" s="1067" t="s">
        <v>7</v>
      </c>
      <c r="G45" s="1031">
        <v>59.99</v>
      </c>
      <c r="H45" s="1062" t="s">
        <v>7</v>
      </c>
      <c r="I45" s="1063"/>
      <c r="J45" s="1063"/>
      <c r="K45" s="1068" t="s">
        <v>1140</v>
      </c>
    </row>
    <row r="46" spans="1:12" ht="27" thickBot="1">
      <c r="A46" s="1479"/>
      <c r="B46" s="1258">
        <v>1</v>
      </c>
      <c r="C46" s="1145">
        <v>40</v>
      </c>
      <c r="D46" s="1237">
        <v>1.8</v>
      </c>
      <c r="E46" s="1237">
        <v>0.6</v>
      </c>
      <c r="F46" s="1238">
        <f t="shared" ref="F46" si="9">D46*E46</f>
        <v>1.08</v>
      </c>
      <c r="G46" s="1239">
        <v>119.99</v>
      </c>
      <c r="H46" s="1240">
        <f t="shared" ref="H46" si="10">F46*G46</f>
        <v>129.58920000000001</v>
      </c>
      <c r="I46" s="1241"/>
      <c r="J46" s="1241"/>
      <c r="K46" s="1242" t="s">
        <v>1152</v>
      </c>
      <c r="L46" s="3" t="s">
        <v>1214</v>
      </c>
    </row>
    <row r="47" spans="1:12" ht="81.75" customHeight="1" thickBot="1">
      <c r="A47" s="1236" t="s">
        <v>1056</v>
      </c>
      <c r="B47" s="1259" t="s">
        <v>1057</v>
      </c>
      <c r="C47" s="1145">
        <v>35</v>
      </c>
      <c r="D47" s="1237">
        <v>1.2</v>
      </c>
      <c r="E47" s="1237">
        <v>0.8</v>
      </c>
      <c r="F47" s="1238">
        <f t="shared" si="6"/>
        <v>0.96</v>
      </c>
      <c r="G47" s="1239">
        <v>64.989999999999995</v>
      </c>
      <c r="H47" s="1260" t="s">
        <v>1059</v>
      </c>
      <c r="I47" s="1261"/>
      <c r="J47" s="1261"/>
      <c r="K47" s="1242" t="s">
        <v>1049</v>
      </c>
      <c r="L47" s="3" t="s">
        <v>1214</v>
      </c>
    </row>
    <row r="48" spans="1:12" ht="25.15" customHeight="1">
      <c r="A48" s="1522" t="s">
        <v>987</v>
      </c>
      <c r="B48" s="92">
        <v>1</v>
      </c>
      <c r="C48" s="630">
        <v>20</v>
      </c>
      <c r="D48" s="150" t="s">
        <v>1209</v>
      </c>
      <c r="E48" s="85">
        <v>0.65</v>
      </c>
      <c r="F48" s="767">
        <v>8</v>
      </c>
      <c r="G48" s="1026" t="s">
        <v>1118</v>
      </c>
      <c r="H48" s="737" t="s">
        <v>1059</v>
      </c>
      <c r="I48" s="1038"/>
      <c r="J48" s="1038"/>
      <c r="K48" s="987" t="s">
        <v>988</v>
      </c>
    </row>
    <row r="49" spans="1:16" ht="25.15" customHeight="1">
      <c r="A49" s="1519"/>
      <c r="B49" s="207">
        <v>1</v>
      </c>
      <c r="C49" s="629">
        <v>20</v>
      </c>
      <c r="D49" s="171" t="s">
        <v>1082</v>
      </c>
      <c r="E49" s="171">
        <v>1.22</v>
      </c>
      <c r="F49" s="735" t="s">
        <v>1059</v>
      </c>
      <c r="G49" s="734" t="s">
        <v>1118</v>
      </c>
      <c r="H49" s="290" t="s">
        <v>1059</v>
      </c>
      <c r="I49" s="1039"/>
      <c r="J49" s="1039"/>
      <c r="K49" s="988" t="s">
        <v>1120</v>
      </c>
      <c r="L49" s="108"/>
    </row>
    <row r="50" spans="1:16" ht="41.45" customHeight="1">
      <c r="A50" s="1519"/>
      <c r="B50" s="1052" t="s">
        <v>985</v>
      </c>
      <c r="C50" s="1143" t="s">
        <v>1106</v>
      </c>
      <c r="D50" s="1208" t="s">
        <v>1108</v>
      </c>
      <c r="E50" s="1208">
        <v>0.65</v>
      </c>
      <c r="F50" s="1226" t="s">
        <v>1059</v>
      </c>
      <c r="G50" s="1227">
        <v>82.99</v>
      </c>
      <c r="H50" s="1228" t="s">
        <v>1059</v>
      </c>
      <c r="I50" s="1229"/>
      <c r="J50" s="1229"/>
      <c r="K50" s="1025" t="s">
        <v>989</v>
      </c>
      <c r="L50" s="3" t="s">
        <v>1214</v>
      </c>
    </row>
    <row r="51" spans="1:16" ht="20.25" customHeight="1">
      <c r="A51" s="1519"/>
      <c r="B51" s="1624" t="s">
        <v>1057</v>
      </c>
      <c r="C51" s="1623">
        <v>40</v>
      </c>
      <c r="D51" s="1214">
        <v>1.2</v>
      </c>
      <c r="E51" s="1214">
        <v>0.8</v>
      </c>
      <c r="F51" s="1621" t="s">
        <v>1059</v>
      </c>
      <c r="G51" s="1619">
        <v>64.989999999999995</v>
      </c>
      <c r="H51" s="1617" t="s">
        <v>1059</v>
      </c>
      <c r="I51" s="1230"/>
      <c r="J51" s="1230"/>
      <c r="K51" s="1231" t="s">
        <v>1050</v>
      </c>
      <c r="L51" s="3" t="s">
        <v>1214</v>
      </c>
    </row>
    <row r="52" spans="1:16" ht="20.25" customHeight="1">
      <c r="A52" s="1519"/>
      <c r="B52" s="1624"/>
      <c r="C52" s="1432"/>
      <c r="D52" s="1208">
        <v>1.8</v>
      </c>
      <c r="E52" s="1208">
        <v>0.9</v>
      </c>
      <c r="F52" s="1621"/>
      <c r="G52" s="1619"/>
      <c r="H52" s="1617"/>
      <c r="I52" s="1230"/>
      <c r="J52" s="1230"/>
      <c r="K52" s="1231" t="s">
        <v>1051</v>
      </c>
      <c r="L52" s="3" t="s">
        <v>1214</v>
      </c>
      <c r="P52" t="s">
        <v>1063</v>
      </c>
    </row>
    <row r="53" spans="1:16" ht="20.25" customHeight="1">
      <c r="A53" s="1519"/>
      <c r="B53" s="1624"/>
      <c r="C53" s="1432"/>
      <c r="D53" s="1214">
        <v>1.67</v>
      </c>
      <c r="E53" s="1214">
        <v>0.9</v>
      </c>
      <c r="F53" s="1621"/>
      <c r="G53" s="1619"/>
      <c r="H53" s="1617"/>
      <c r="I53" s="1230"/>
      <c r="J53" s="1230"/>
      <c r="K53" s="1231" t="s">
        <v>1052</v>
      </c>
      <c r="L53" s="3" t="s">
        <v>1214</v>
      </c>
    </row>
    <row r="54" spans="1:16" ht="20.25" customHeight="1" thickBot="1">
      <c r="A54" s="1521"/>
      <c r="B54" s="1625"/>
      <c r="C54" s="1432"/>
      <c r="D54" s="1232">
        <v>1.75</v>
      </c>
      <c r="E54" s="1232">
        <v>0.9</v>
      </c>
      <c r="F54" s="1622"/>
      <c r="G54" s="1620"/>
      <c r="H54" s="1618"/>
      <c r="I54" s="1233"/>
      <c r="J54" s="1233"/>
      <c r="K54" s="1234" t="s">
        <v>1053</v>
      </c>
      <c r="L54" s="3" t="s">
        <v>1214</v>
      </c>
    </row>
    <row r="55" spans="1:16" ht="22.9" customHeight="1">
      <c r="A55" s="1522" t="s">
        <v>1046</v>
      </c>
      <c r="B55" s="1024">
        <v>1</v>
      </c>
      <c r="C55" s="961">
        <v>20</v>
      </c>
      <c r="D55" s="150" t="s">
        <v>1210</v>
      </c>
      <c r="E55" s="150" t="s">
        <v>1115</v>
      </c>
      <c r="F55" s="767" t="s">
        <v>1059</v>
      </c>
      <c r="G55" s="1026" t="s">
        <v>1119</v>
      </c>
      <c r="H55" s="737" t="s">
        <v>1059</v>
      </c>
      <c r="I55" s="1046"/>
      <c r="J55" s="1046"/>
      <c r="K55" s="1047" t="s">
        <v>1054</v>
      </c>
      <c r="L55" s="108"/>
    </row>
    <row r="56" spans="1:16" ht="88.7" customHeight="1" thickBot="1">
      <c r="A56" s="1538"/>
      <c r="B56" s="935" t="s">
        <v>985</v>
      </c>
      <c r="C56" s="1144" t="s">
        <v>1106</v>
      </c>
      <c r="D56" s="936" t="s">
        <v>79</v>
      </c>
      <c r="E56" s="936">
        <v>0.65</v>
      </c>
      <c r="F56" s="937" t="s">
        <v>1059</v>
      </c>
      <c r="G56" s="1220">
        <v>76.989999999999995</v>
      </c>
      <c r="H56" s="938" t="s">
        <v>1059</v>
      </c>
      <c r="I56" s="1042"/>
      <c r="J56" s="1042"/>
      <c r="K56" s="1235" t="s">
        <v>1055</v>
      </c>
      <c r="L56" s="3" t="s">
        <v>1214</v>
      </c>
    </row>
    <row r="57" spans="1:16" ht="30.75" customHeight="1">
      <c r="A57" s="1522" t="s">
        <v>1125</v>
      </c>
      <c r="B57" s="1615" t="s">
        <v>1121</v>
      </c>
      <c r="C57" s="630">
        <v>18</v>
      </c>
      <c r="D57" s="150">
        <v>3</v>
      </c>
      <c r="E57" s="150">
        <v>1.22</v>
      </c>
      <c r="F57" s="767">
        <v>3.66</v>
      </c>
      <c r="G57" s="1026" t="s">
        <v>1059</v>
      </c>
      <c r="H57" s="737" t="s">
        <v>1059</v>
      </c>
      <c r="I57" s="1113">
        <v>26.99</v>
      </c>
      <c r="J57" s="1114">
        <v>99</v>
      </c>
      <c r="K57" s="1051" t="s">
        <v>1127</v>
      </c>
      <c r="L57" s="108"/>
    </row>
    <row r="58" spans="1:16" ht="33" customHeight="1" thickBot="1">
      <c r="A58" s="1538"/>
      <c r="B58" s="1616"/>
      <c r="C58" s="631">
        <v>27</v>
      </c>
      <c r="D58" s="1033">
        <v>3</v>
      </c>
      <c r="E58" s="1033">
        <v>1.22</v>
      </c>
      <c r="F58" s="1034">
        <v>3.66</v>
      </c>
      <c r="G58" s="1027" t="s">
        <v>1059</v>
      </c>
      <c r="H58" s="1035" t="s">
        <v>1059</v>
      </c>
      <c r="I58" s="1027">
        <v>39.99</v>
      </c>
      <c r="J58" s="1060">
        <v>146</v>
      </c>
      <c r="K58" s="1048" t="s">
        <v>1128</v>
      </c>
      <c r="L58" s="108"/>
    </row>
    <row r="59" spans="1:16" ht="29.25" customHeight="1" thickBot="1">
      <c r="A59" s="1605" t="s">
        <v>727</v>
      </c>
      <c r="B59" s="1606"/>
      <c r="C59" s="29"/>
      <c r="D59" s="29"/>
      <c r="E59" s="25"/>
      <c r="F59" s="29"/>
      <c r="G59" s="48"/>
      <c r="H59" s="70"/>
      <c r="I59" s="70"/>
      <c r="J59" s="70"/>
      <c r="L59" s="108"/>
    </row>
    <row r="60" spans="1:16" ht="24.6" customHeight="1">
      <c r="A60" s="141"/>
      <c r="B60" s="141"/>
      <c r="C60" s="10"/>
      <c r="D60" s="10"/>
      <c r="E60" s="57"/>
      <c r="F60" s="57"/>
      <c r="G60" s="57"/>
      <c r="H60" s="57"/>
      <c r="I60" s="57"/>
      <c r="J60" s="57"/>
      <c r="K60" s="561"/>
      <c r="L60" s="108"/>
    </row>
    <row r="61" spans="1:16" ht="24.6" customHeight="1">
      <c r="A61" s="939" t="s">
        <v>1107</v>
      </c>
      <c r="B61" s="940"/>
      <c r="C61" s="10"/>
      <c r="D61" s="10"/>
      <c r="E61" s="57"/>
      <c r="F61" s="57"/>
      <c r="G61" s="57"/>
      <c r="H61" s="57"/>
      <c r="I61" s="57"/>
      <c r="J61" s="57"/>
      <c r="K61" s="561"/>
      <c r="L61" s="108"/>
    </row>
    <row r="62" spans="1:16" ht="25.15" customHeight="1">
      <c r="A62" s="464" t="s">
        <v>1048</v>
      </c>
      <c r="B62" s="465"/>
      <c r="C62" s="466"/>
      <c r="D62" s="467"/>
      <c r="E62" s="57"/>
      <c r="F62" s="57"/>
      <c r="G62" s="57"/>
      <c r="H62" s="57"/>
      <c r="I62" s="57"/>
      <c r="J62" s="57"/>
      <c r="K62" s="561"/>
      <c r="L62" s="71"/>
    </row>
    <row r="63" spans="1:16" ht="25.15" customHeight="1">
      <c r="A63" s="199" t="s">
        <v>674</v>
      </c>
      <c r="B63" s="468"/>
      <c r="C63" s="469"/>
      <c r="D63" s="470"/>
      <c r="E63" s="112"/>
      <c r="F63" s="57"/>
      <c r="G63" s="57"/>
      <c r="H63" s="57"/>
      <c r="I63" s="57"/>
      <c r="J63" s="57"/>
      <c r="K63" s="561"/>
      <c r="L63" s="71"/>
    </row>
    <row r="64" spans="1:16">
      <c r="A64" s="471" t="s">
        <v>673</v>
      </c>
      <c r="B64" s="472"/>
      <c r="C64" s="473"/>
      <c r="D64" s="439"/>
      <c r="E64" s="25"/>
      <c r="F64" s="6"/>
    </row>
    <row r="65" spans="1:12" ht="26.25" hidden="1">
      <c r="A65" s="510" t="s">
        <v>706</v>
      </c>
      <c r="B65" s="511"/>
      <c r="C65" s="511"/>
      <c r="D65" s="512"/>
      <c r="E65" s="25"/>
      <c r="F65" s="6"/>
      <c r="G65" s="6"/>
    </row>
    <row r="66" spans="1:12">
      <c r="A66" s="175"/>
      <c r="B66" s="172"/>
      <c r="C66" s="172"/>
      <c r="D66" s="136"/>
      <c r="E66" s="173"/>
      <c r="F66" s="173"/>
      <c r="G66" s="173"/>
      <c r="H66" s="174"/>
      <c r="I66" s="174"/>
      <c r="J66" s="174"/>
      <c r="K66" s="529"/>
    </row>
    <row r="67" spans="1:12" ht="21" customHeight="1">
      <c r="A67" s="38"/>
      <c r="B67" s="38"/>
      <c r="C67" s="35"/>
      <c r="D67" s="35"/>
      <c r="E67" s="36"/>
      <c r="F67" s="36"/>
      <c r="G67" s="36"/>
      <c r="H67" s="37"/>
      <c r="I67" s="37"/>
      <c r="J67" s="37"/>
      <c r="K67" s="562"/>
    </row>
    <row r="68" spans="1:12" ht="23.25">
      <c r="A68" s="38"/>
      <c r="B68" s="38"/>
      <c r="C68" s="35"/>
      <c r="D68" s="35"/>
      <c r="E68" s="36"/>
      <c r="F68" s="36"/>
      <c r="G68" s="36"/>
      <c r="H68" s="37"/>
      <c r="I68" s="37"/>
      <c r="J68" s="37"/>
      <c r="K68" s="562"/>
    </row>
    <row r="69" spans="1:12" ht="23.25">
      <c r="A69" s="38"/>
      <c r="B69" s="38"/>
      <c r="C69" s="14"/>
      <c r="D69" s="14"/>
      <c r="E69" s="25"/>
      <c r="F69" s="6"/>
      <c r="G69" s="6"/>
    </row>
    <row r="70" spans="1:12" s="175" customFormat="1" ht="20.25" customHeight="1">
      <c r="A70" s="14"/>
      <c r="B70" s="14"/>
      <c r="C70" s="26"/>
      <c r="D70" s="26"/>
      <c r="E70" s="26"/>
      <c r="F70" s="3"/>
      <c r="G70" s="4"/>
      <c r="H70"/>
      <c r="I70"/>
      <c r="J70"/>
      <c r="K70" s="1"/>
      <c r="L70" s="118"/>
    </row>
    <row r="71" spans="1:12" s="57" customFormat="1" ht="20.100000000000001" customHeight="1">
      <c r="A71" s="26"/>
      <c r="B71" s="26"/>
      <c r="C71" s="29"/>
      <c r="D71" s="29"/>
      <c r="E71" s="29"/>
      <c r="F71" s="7"/>
      <c r="G71" s="4"/>
      <c r="H71"/>
      <c r="I71"/>
      <c r="J71"/>
      <c r="K71" s="1"/>
      <c r="L71" s="55"/>
    </row>
    <row r="72" spans="1:12">
      <c r="A72" s="29"/>
      <c r="B72" s="29"/>
      <c r="C72" s="29"/>
      <c r="D72" s="29"/>
      <c r="E72" s="29"/>
      <c r="F72" s="7"/>
      <c r="G72" s="4"/>
    </row>
    <row r="73" spans="1:12" ht="20.25" customHeight="1">
      <c r="A73" s="29"/>
      <c r="B73" s="29"/>
      <c r="C73" s="29"/>
      <c r="D73" s="29"/>
      <c r="E73" s="29"/>
      <c r="F73" s="7"/>
      <c r="G73" s="4"/>
    </row>
    <row r="74" spans="1:12" ht="20.25" customHeight="1">
      <c r="A74" s="29"/>
      <c r="B74" s="29"/>
      <c r="C74" s="29"/>
      <c r="D74" s="29"/>
      <c r="E74" s="29"/>
      <c r="F74" s="7"/>
      <c r="G74" s="4"/>
    </row>
    <row r="75" spans="1:12" ht="21" customHeight="1">
      <c r="A75" s="29"/>
      <c r="B75" s="29"/>
      <c r="C75" s="29"/>
      <c r="D75" s="29"/>
      <c r="E75" s="29"/>
      <c r="F75" s="7"/>
      <c r="G75" s="4"/>
    </row>
    <row r="76" spans="1:12">
      <c r="A76" s="29"/>
      <c r="B76" s="29"/>
      <c r="C76" s="12"/>
      <c r="D76" s="12"/>
      <c r="E76" s="26"/>
      <c r="F76" s="5"/>
      <c r="G76" s="5"/>
    </row>
    <row r="77" spans="1:12">
      <c r="A77" s="13"/>
      <c r="B77" s="13"/>
      <c r="C77" s="12"/>
      <c r="D77" s="12"/>
      <c r="E77" s="26"/>
      <c r="F77" s="5"/>
      <c r="G77" s="5"/>
    </row>
    <row r="78" spans="1:12">
      <c r="A78" s="13"/>
      <c r="B78" s="13"/>
      <c r="C78" s="14"/>
      <c r="D78" s="14"/>
      <c r="E78" s="25"/>
      <c r="F78" s="6"/>
      <c r="G78" s="6"/>
    </row>
    <row r="79" spans="1:12">
      <c r="A79" s="14"/>
      <c r="B79" s="14"/>
      <c r="C79" s="4"/>
      <c r="D79" s="4"/>
      <c r="E79" s="4"/>
      <c r="F79" s="4"/>
      <c r="G79" s="4"/>
    </row>
    <row r="80" spans="1:12">
      <c r="A80" s="4"/>
      <c r="B80" s="4"/>
    </row>
  </sheetData>
  <sheetProtection algorithmName="SHA-512" hashValue="xheUaBtYMD/vfEpZmG+1shcApVqBrcFe8S2fcXsdJpSft6jLje7lqOJRmRFF2GKXzoztSMFHz6Sdwj+oVCyPtw==" saltValue="W8hfyifuB9x9L96d/KPO/g==" spinCount="100000" sheet="1" formatCells="0" formatColumns="0" formatRows="0" insertColumns="0" insertRows="0" insertHyperlinks="0" deleteColumns="0" deleteRows="0" sort="0" autoFilter="0" pivotTables="0"/>
  <mergeCells count="33">
    <mergeCell ref="A2:K2"/>
    <mergeCell ref="G3:G4"/>
    <mergeCell ref="H3:H4"/>
    <mergeCell ref="K3:K4"/>
    <mergeCell ref="B5:B6"/>
    <mergeCell ref="A3:A4"/>
    <mergeCell ref="C3:F3"/>
    <mergeCell ref="B3:B4"/>
    <mergeCell ref="C5:C6"/>
    <mergeCell ref="A5:A9"/>
    <mergeCell ref="B7:B8"/>
    <mergeCell ref="I3:I4"/>
    <mergeCell ref="J3:J4"/>
    <mergeCell ref="C7:C8"/>
    <mergeCell ref="H51:H54"/>
    <mergeCell ref="G51:G54"/>
    <mergeCell ref="F51:F54"/>
    <mergeCell ref="C51:C54"/>
    <mergeCell ref="B51:B54"/>
    <mergeCell ref="A10:A14"/>
    <mergeCell ref="A18:A41"/>
    <mergeCell ref="B18:B25"/>
    <mergeCell ref="A59:B59"/>
    <mergeCell ref="A48:A54"/>
    <mergeCell ref="A55:A56"/>
    <mergeCell ref="B26:B31"/>
    <mergeCell ref="B34:B37"/>
    <mergeCell ref="B38:B41"/>
    <mergeCell ref="B15:B16"/>
    <mergeCell ref="A15:A17"/>
    <mergeCell ref="A57:A58"/>
    <mergeCell ref="B57:B58"/>
    <mergeCell ref="A42:A46"/>
  </mergeCells>
  <printOptions horizontalCentered="1"/>
  <pageMargins left="0" right="0" top="0" bottom="0" header="0" footer="0"/>
  <pageSetup paperSize="9" scale="47" orientation="portrait" r:id="rId1"/>
  <headerFooter>
    <oddFooter>Страница  &amp;P из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Аркуш13">
    <tabColor theme="9"/>
  </sheetPr>
  <dimension ref="A1:S35"/>
  <sheetViews>
    <sheetView view="pageBreakPreview" zoomScale="78" zoomScaleNormal="78" zoomScaleSheetLayoutView="78" zoomScalePageLayoutView="70" workbookViewId="0">
      <selection activeCell="F17" sqref="F17"/>
    </sheetView>
  </sheetViews>
  <sheetFormatPr defaultColWidth="8.7109375" defaultRowHeight="20.25"/>
  <cols>
    <col min="1" max="1" width="53.85546875" style="4" customWidth="1"/>
    <col min="2" max="2" width="19.42578125" style="4" customWidth="1"/>
    <col min="3" max="3" width="9.7109375" style="4" customWidth="1"/>
    <col min="4" max="4" width="18.42578125" style="4" customWidth="1"/>
    <col min="5" max="5" width="9.7109375" style="1" customWidth="1"/>
    <col min="6" max="6" width="14.28515625" style="4" bestFit="1" customWidth="1"/>
    <col min="7" max="7" width="8.85546875" style="20" customWidth="1"/>
    <col min="8" max="8" width="15.7109375" style="4" customWidth="1"/>
    <col min="9" max="9" width="13.5703125" style="4" bestFit="1" customWidth="1"/>
    <col min="10" max="10" width="9.5703125" style="20" customWidth="1"/>
    <col min="11" max="12" width="14.7109375" style="4" customWidth="1"/>
    <col min="13" max="13" width="8.7109375" style="20" customWidth="1"/>
    <col min="14" max="16384" width="8.7109375" style="4"/>
  </cols>
  <sheetData>
    <row r="1" spans="1:19" ht="163.5" customHeight="1" thickBot="1"/>
    <row r="2" spans="1:19" ht="24" thickBot="1">
      <c r="A2" s="1542" t="s">
        <v>825</v>
      </c>
      <c r="B2" s="1543"/>
      <c r="C2" s="1543"/>
      <c r="D2" s="1543"/>
      <c r="E2" s="1543"/>
      <c r="F2" s="1543"/>
      <c r="G2" s="1543"/>
      <c r="H2" s="1543"/>
      <c r="I2" s="1543"/>
      <c r="J2" s="1543"/>
      <c r="K2" s="1543"/>
      <c r="L2" s="1543"/>
      <c r="M2" s="1543"/>
    </row>
    <row r="3" spans="1:19" ht="20.45" customHeight="1">
      <c r="A3" s="1442" t="s">
        <v>479</v>
      </c>
      <c r="B3" s="1632" t="s">
        <v>565</v>
      </c>
      <c r="C3" s="1408"/>
      <c r="D3" s="1408"/>
      <c r="E3" s="1408"/>
      <c r="F3" s="1408"/>
      <c r="G3" s="1442"/>
      <c r="H3" s="1398" t="s">
        <v>564</v>
      </c>
      <c r="I3" s="1398"/>
      <c r="J3" s="1398"/>
      <c r="K3" s="1398"/>
      <c r="L3" s="1399"/>
      <c r="M3" s="1400"/>
    </row>
    <row r="4" spans="1:19" ht="20.45" customHeight="1">
      <c r="A4" s="1631"/>
      <c r="B4" s="1633"/>
      <c r="C4" s="1357"/>
      <c r="D4" s="1357"/>
      <c r="E4" s="1357"/>
      <c r="F4" s="1357"/>
      <c r="G4" s="1631"/>
      <c r="H4" s="1403"/>
      <c r="I4" s="1403"/>
      <c r="J4" s="1403"/>
      <c r="K4" s="1403"/>
      <c r="L4" s="1404"/>
      <c r="M4" s="1405"/>
    </row>
    <row r="5" spans="1:19" ht="21" thickBot="1">
      <c r="A5" s="1631"/>
      <c r="B5" s="1352" t="s">
        <v>1193</v>
      </c>
      <c r="C5" s="1354"/>
      <c r="D5" s="1407" t="s">
        <v>728</v>
      </c>
      <c r="E5" s="1407"/>
      <c r="F5" s="1407" t="s">
        <v>480</v>
      </c>
      <c r="G5" s="1407"/>
      <c r="H5" s="1407" t="s">
        <v>728</v>
      </c>
      <c r="I5" s="1407"/>
      <c r="J5" s="1407"/>
      <c r="K5" s="1407" t="s">
        <v>480</v>
      </c>
      <c r="L5" s="1352"/>
      <c r="M5" s="1488"/>
    </row>
    <row r="6" spans="1:19" ht="63" customHeight="1" thickBot="1">
      <c r="A6" s="1357"/>
      <c r="B6" s="683" t="s">
        <v>1093</v>
      </c>
      <c r="C6" s="683" t="s">
        <v>790</v>
      </c>
      <c r="D6" s="683" t="s">
        <v>1093</v>
      </c>
      <c r="E6" s="683" t="s">
        <v>790</v>
      </c>
      <c r="F6" s="683" t="s">
        <v>1093</v>
      </c>
      <c r="G6" s="683" t="s">
        <v>790</v>
      </c>
      <c r="H6" s="683" t="s">
        <v>1093</v>
      </c>
      <c r="I6" s="683" t="s">
        <v>1111</v>
      </c>
      <c r="J6" s="683" t="s">
        <v>790</v>
      </c>
      <c r="K6" s="683" t="s">
        <v>1093</v>
      </c>
      <c r="L6" s="683" t="s">
        <v>1111</v>
      </c>
      <c r="M6" s="683" t="s">
        <v>790</v>
      </c>
    </row>
    <row r="7" spans="1:19" ht="24" thickBot="1">
      <c r="A7" s="1308" t="s">
        <v>817</v>
      </c>
      <c r="B7" s="1309" t="s">
        <v>1059</v>
      </c>
      <c r="C7" s="1310"/>
      <c r="D7" s="1311">
        <v>699</v>
      </c>
      <c r="E7" s="1312" t="s">
        <v>398</v>
      </c>
      <c r="F7" s="1309">
        <v>799</v>
      </c>
      <c r="G7" s="1312" t="s">
        <v>566</v>
      </c>
      <c r="H7" s="1309">
        <v>849</v>
      </c>
      <c r="I7" s="1309" t="s">
        <v>1059</v>
      </c>
      <c r="J7" s="1312" t="s">
        <v>399</v>
      </c>
      <c r="K7" s="1309">
        <v>949</v>
      </c>
      <c r="L7" s="1309" t="s">
        <v>1059</v>
      </c>
      <c r="M7" s="1313" t="s">
        <v>567</v>
      </c>
      <c r="Q7" s="48"/>
      <c r="R7" s="1446"/>
      <c r="S7" s="1446"/>
    </row>
    <row r="8" spans="1:19" ht="23.25" hidden="1">
      <c r="A8" s="766" t="s">
        <v>64</v>
      </c>
      <c r="B8" s="1134"/>
      <c r="C8" s="1134"/>
      <c r="D8" s="271" t="s">
        <v>1059</v>
      </c>
      <c r="E8" s="992" t="s">
        <v>925</v>
      </c>
      <c r="F8" s="271" t="s">
        <v>1059</v>
      </c>
      <c r="G8" s="991" t="s">
        <v>926</v>
      </c>
      <c r="H8" s="271" t="s">
        <v>1059</v>
      </c>
      <c r="I8" s="271" t="s">
        <v>1059</v>
      </c>
      <c r="J8" s="991" t="s">
        <v>927</v>
      </c>
      <c r="K8" s="271" t="s">
        <v>1059</v>
      </c>
      <c r="L8" s="271" t="s">
        <v>1059</v>
      </c>
      <c r="M8" s="995" t="s">
        <v>928</v>
      </c>
      <c r="Q8" s="48"/>
      <c r="R8" s="1446"/>
      <c r="S8" s="1446"/>
    </row>
    <row r="9" spans="1:19" ht="23.25">
      <c r="A9" s="766" t="s">
        <v>818</v>
      </c>
      <c r="B9" s="1037" t="s">
        <v>1059</v>
      </c>
      <c r="C9" s="1135"/>
      <c r="D9" s="272">
        <v>449</v>
      </c>
      <c r="E9" s="991" t="s">
        <v>400</v>
      </c>
      <c r="F9" s="271">
        <v>499</v>
      </c>
      <c r="G9" s="991" t="s">
        <v>401</v>
      </c>
      <c r="H9" s="271">
        <v>549</v>
      </c>
      <c r="I9" s="271" t="s">
        <v>1059</v>
      </c>
      <c r="J9" s="991" t="s">
        <v>402</v>
      </c>
      <c r="K9" s="1314">
        <v>649</v>
      </c>
      <c r="L9" s="1314" t="s">
        <v>1059</v>
      </c>
      <c r="M9" s="1315" t="s">
        <v>568</v>
      </c>
      <c r="S9" s="613"/>
    </row>
    <row r="10" spans="1:19" ht="24" thickBot="1">
      <c r="A10" s="766" t="s">
        <v>819</v>
      </c>
      <c r="B10" s="1135">
        <v>199</v>
      </c>
      <c r="C10" s="1138" t="s">
        <v>1195</v>
      </c>
      <c r="D10" s="272">
        <v>449</v>
      </c>
      <c r="E10" s="991" t="s">
        <v>569</v>
      </c>
      <c r="F10" s="271">
        <v>499</v>
      </c>
      <c r="G10" s="991" t="s">
        <v>570</v>
      </c>
      <c r="H10" s="271">
        <v>549</v>
      </c>
      <c r="I10" s="271" t="s">
        <v>1059</v>
      </c>
      <c r="J10" s="991" t="s">
        <v>403</v>
      </c>
      <c r="K10" s="1314">
        <v>499</v>
      </c>
      <c r="L10" s="1314" t="s">
        <v>1059</v>
      </c>
      <c r="M10" s="1315" t="s">
        <v>571</v>
      </c>
    </row>
    <row r="11" spans="1:19" ht="24" thickBot="1">
      <c r="A11" s="766" t="s">
        <v>820</v>
      </c>
      <c r="B11" s="1037" t="s">
        <v>1059</v>
      </c>
      <c r="C11" s="1138"/>
      <c r="D11" s="272">
        <v>399</v>
      </c>
      <c r="E11" s="991" t="s">
        <v>404</v>
      </c>
      <c r="F11" s="271">
        <v>449</v>
      </c>
      <c r="G11" s="991" t="s">
        <v>572</v>
      </c>
      <c r="H11" s="271">
        <v>499</v>
      </c>
      <c r="I11" s="271" t="s">
        <v>1059</v>
      </c>
      <c r="J11" s="991" t="s">
        <v>405</v>
      </c>
      <c r="K11" s="1314">
        <v>599</v>
      </c>
      <c r="L11" s="1314" t="s">
        <v>1059</v>
      </c>
      <c r="M11" s="1315" t="s">
        <v>406</v>
      </c>
    </row>
    <row r="12" spans="1:19" ht="24" thickBot="1">
      <c r="A12" s="766" t="s">
        <v>826</v>
      </c>
      <c r="B12" s="1037" t="s">
        <v>1059</v>
      </c>
      <c r="C12" s="1138"/>
      <c r="D12" s="271" t="s">
        <v>1059</v>
      </c>
      <c r="E12" s="991"/>
      <c r="F12" s="271" t="s">
        <v>1059</v>
      </c>
      <c r="G12" s="991"/>
      <c r="H12" s="271" t="s">
        <v>1059</v>
      </c>
      <c r="I12" s="271" t="s">
        <v>1194</v>
      </c>
      <c r="J12" s="991" t="s">
        <v>407</v>
      </c>
      <c r="K12" s="271" t="s">
        <v>1059</v>
      </c>
      <c r="L12" s="271">
        <v>5490</v>
      </c>
      <c r="M12" s="995" t="s">
        <v>573</v>
      </c>
      <c r="N12" s="3"/>
    </row>
    <row r="13" spans="1:19" ht="24" thickBot="1">
      <c r="A13" s="766" t="s">
        <v>866</v>
      </c>
      <c r="B13" s="1037" t="s">
        <v>1059</v>
      </c>
      <c r="C13" s="1138"/>
      <c r="D13" s="271" t="s">
        <v>1059</v>
      </c>
      <c r="E13" s="991"/>
      <c r="F13" s="271" t="s">
        <v>1059</v>
      </c>
      <c r="G13" s="991"/>
      <c r="H13" s="271" t="s">
        <v>1059</v>
      </c>
      <c r="I13" s="271" t="s">
        <v>1059</v>
      </c>
      <c r="J13" s="991" t="s">
        <v>864</v>
      </c>
      <c r="K13" s="271" t="s">
        <v>1059</v>
      </c>
      <c r="L13" s="271" t="s">
        <v>1059</v>
      </c>
      <c r="M13" s="995" t="s">
        <v>865</v>
      </c>
    </row>
    <row r="14" spans="1:19" ht="24" thickBot="1">
      <c r="A14" s="747" t="s">
        <v>1134</v>
      </c>
      <c r="B14" s="1037" t="s">
        <v>1059</v>
      </c>
      <c r="C14" s="1138"/>
      <c r="D14" s="271" t="s">
        <v>1059</v>
      </c>
      <c r="E14" s="991"/>
      <c r="F14" s="271" t="s">
        <v>1059</v>
      </c>
      <c r="G14" s="991"/>
      <c r="H14" s="271" t="s">
        <v>1059</v>
      </c>
      <c r="I14" s="271" t="s">
        <v>1059</v>
      </c>
      <c r="J14" s="991"/>
      <c r="K14" s="271" t="s">
        <v>1059</v>
      </c>
      <c r="L14" s="271">
        <v>7990</v>
      </c>
      <c r="M14" s="995" t="s">
        <v>1141</v>
      </c>
    </row>
    <row r="15" spans="1:19" ht="23.25">
      <c r="A15" s="1316" t="s">
        <v>867</v>
      </c>
      <c r="B15" s="1309" t="s">
        <v>1059</v>
      </c>
      <c r="C15" s="1317"/>
      <c r="D15" s="1318">
        <v>1699</v>
      </c>
      <c r="E15" s="1319" t="s">
        <v>574</v>
      </c>
      <c r="F15" s="1314">
        <v>1999</v>
      </c>
      <c r="G15" s="1319" t="s">
        <v>575</v>
      </c>
      <c r="H15" s="1314" t="s">
        <v>1059</v>
      </c>
      <c r="I15" s="1314" t="s">
        <v>1059</v>
      </c>
      <c r="J15" s="1319" t="s">
        <v>576</v>
      </c>
      <c r="K15" s="1314" t="s">
        <v>1059</v>
      </c>
      <c r="L15" s="1314" t="s">
        <v>1059</v>
      </c>
      <c r="M15" s="1315" t="s">
        <v>577</v>
      </c>
    </row>
    <row r="16" spans="1:19" ht="23.25">
      <c r="A16" s="766" t="s">
        <v>821</v>
      </c>
      <c r="B16" s="1135">
        <v>199</v>
      </c>
      <c r="C16" s="1138" t="s">
        <v>1196</v>
      </c>
      <c r="D16" s="272">
        <v>299</v>
      </c>
      <c r="E16" s="991" t="s">
        <v>578</v>
      </c>
      <c r="F16" s="1314">
        <v>399</v>
      </c>
      <c r="G16" s="1319" t="s">
        <v>579</v>
      </c>
      <c r="H16" s="271">
        <v>349</v>
      </c>
      <c r="I16" s="271" t="s">
        <v>1059</v>
      </c>
      <c r="J16" s="991" t="s">
        <v>580</v>
      </c>
      <c r="K16" s="1314">
        <v>749</v>
      </c>
      <c r="L16" s="1314" t="s">
        <v>1059</v>
      </c>
      <c r="M16" s="1315" t="s">
        <v>581</v>
      </c>
    </row>
    <row r="17" spans="1:13" ht="24" thickBot="1">
      <c r="A17" s="766" t="s">
        <v>822</v>
      </c>
      <c r="B17" s="1135">
        <v>499</v>
      </c>
      <c r="C17" s="1138" t="s">
        <v>1197</v>
      </c>
      <c r="D17" s="272">
        <v>1199</v>
      </c>
      <c r="E17" s="991" t="s">
        <v>582</v>
      </c>
      <c r="F17" s="271">
        <v>1349</v>
      </c>
      <c r="G17" s="991" t="s">
        <v>583</v>
      </c>
      <c r="H17" s="271">
        <v>1299</v>
      </c>
      <c r="I17" s="271" t="s">
        <v>1059</v>
      </c>
      <c r="J17" s="991" t="s">
        <v>584</v>
      </c>
      <c r="K17" s="271">
        <v>1299</v>
      </c>
      <c r="L17" s="271" t="s">
        <v>1059</v>
      </c>
      <c r="M17" s="995" t="s">
        <v>585</v>
      </c>
    </row>
    <row r="18" spans="1:13" ht="24" thickBot="1">
      <c r="A18" s="766" t="s">
        <v>905</v>
      </c>
      <c r="B18" s="1037" t="s">
        <v>1059</v>
      </c>
      <c r="C18" s="1135"/>
      <c r="D18" s="1318">
        <v>599</v>
      </c>
      <c r="E18" s="1320" t="s">
        <v>929</v>
      </c>
      <c r="F18" s="271">
        <v>499</v>
      </c>
      <c r="G18" s="992" t="s">
        <v>930</v>
      </c>
      <c r="H18" s="1314">
        <v>749</v>
      </c>
      <c r="I18" s="1314" t="s">
        <v>1059</v>
      </c>
      <c r="J18" s="1320" t="s">
        <v>931</v>
      </c>
      <c r="K18" s="1314">
        <v>799</v>
      </c>
      <c r="L18" s="1314" t="s">
        <v>1059</v>
      </c>
      <c r="M18" s="1321" t="s">
        <v>932</v>
      </c>
    </row>
    <row r="19" spans="1:13" s="615" customFormat="1" ht="24" thickBot="1">
      <c r="A19" s="766" t="s">
        <v>823</v>
      </c>
      <c r="B19" s="1037" t="s">
        <v>1059</v>
      </c>
      <c r="C19" s="1135"/>
      <c r="D19" s="1326">
        <v>449</v>
      </c>
      <c r="E19" s="993" t="s">
        <v>586</v>
      </c>
      <c r="F19" s="614">
        <v>549</v>
      </c>
      <c r="G19" s="993" t="s">
        <v>587</v>
      </c>
      <c r="H19" s="614">
        <v>499</v>
      </c>
      <c r="I19" s="614" t="s">
        <v>1059</v>
      </c>
      <c r="J19" s="993" t="s">
        <v>588</v>
      </c>
      <c r="K19" s="1322">
        <v>699</v>
      </c>
      <c r="L19" s="1322" t="s">
        <v>1059</v>
      </c>
      <c r="M19" s="1323" t="s">
        <v>589</v>
      </c>
    </row>
    <row r="20" spans="1:13" ht="24" thickBot="1">
      <c r="A20" s="1316" t="s">
        <v>901</v>
      </c>
      <c r="B20" s="1309" t="s">
        <v>1059</v>
      </c>
      <c r="C20" s="1324"/>
      <c r="D20" s="1318">
        <v>399</v>
      </c>
      <c r="E20" s="1320" t="s">
        <v>933</v>
      </c>
      <c r="F20" s="1314">
        <v>449</v>
      </c>
      <c r="G20" s="1320" t="s">
        <v>934</v>
      </c>
      <c r="H20" s="1314">
        <v>499</v>
      </c>
      <c r="I20" s="1314" t="s">
        <v>1059</v>
      </c>
      <c r="J20" s="1320" t="s">
        <v>935</v>
      </c>
      <c r="K20" s="1314">
        <v>549</v>
      </c>
      <c r="L20" s="1314" t="s">
        <v>1059</v>
      </c>
      <c r="M20" s="1321" t="s">
        <v>936</v>
      </c>
    </row>
    <row r="21" spans="1:13" ht="24" thickBot="1">
      <c r="A21" s="1316" t="s">
        <v>937</v>
      </c>
      <c r="B21" s="1309" t="s">
        <v>1059</v>
      </c>
      <c r="C21" s="1324"/>
      <c r="D21" s="1314">
        <v>499</v>
      </c>
      <c r="E21" s="1325" t="s">
        <v>938</v>
      </c>
      <c r="F21" s="1314">
        <v>549</v>
      </c>
      <c r="G21" s="1325" t="s">
        <v>939</v>
      </c>
      <c r="H21" s="1314">
        <v>599</v>
      </c>
      <c r="I21" s="1314" t="s">
        <v>1059</v>
      </c>
      <c r="J21" s="1320" t="s">
        <v>940</v>
      </c>
      <c r="K21" s="1314">
        <v>699</v>
      </c>
      <c r="L21" s="1314" t="s">
        <v>1059</v>
      </c>
      <c r="M21" s="1321" t="s">
        <v>941</v>
      </c>
    </row>
    <row r="22" spans="1:13" ht="24" hidden="1" thickBot="1">
      <c r="A22" s="766" t="s">
        <v>900</v>
      </c>
      <c r="B22" s="1037" t="s">
        <v>1059</v>
      </c>
      <c r="C22" s="1135"/>
      <c r="D22" s="272"/>
      <c r="E22" s="992" t="s">
        <v>942</v>
      </c>
      <c r="F22" s="271"/>
      <c r="G22" s="994" t="s">
        <v>943</v>
      </c>
      <c r="H22" s="271" t="s">
        <v>1059</v>
      </c>
      <c r="I22" s="271" t="s">
        <v>1059</v>
      </c>
      <c r="J22" s="992" t="s">
        <v>944</v>
      </c>
      <c r="K22" s="1314" t="s">
        <v>1059</v>
      </c>
      <c r="L22" s="1314" t="s">
        <v>1059</v>
      </c>
      <c r="M22" s="1321" t="s">
        <v>945</v>
      </c>
    </row>
    <row r="23" spans="1:13" ht="24" hidden="1" thickBot="1">
      <c r="A23" s="766" t="s">
        <v>954</v>
      </c>
      <c r="B23" s="1037" t="s">
        <v>1059</v>
      </c>
      <c r="C23" s="1135"/>
      <c r="D23" s="271" t="s">
        <v>1059</v>
      </c>
      <c r="E23" s="991"/>
      <c r="F23" s="271" t="s">
        <v>1059</v>
      </c>
      <c r="G23" s="991"/>
      <c r="H23" s="271" t="s">
        <v>1059</v>
      </c>
      <c r="I23" s="271" t="s">
        <v>1059</v>
      </c>
      <c r="J23" s="994" t="s">
        <v>946</v>
      </c>
      <c r="K23" s="1314" t="s">
        <v>1059</v>
      </c>
      <c r="L23" s="1314" t="s">
        <v>1059</v>
      </c>
      <c r="M23" s="1321" t="s">
        <v>947</v>
      </c>
    </row>
    <row r="24" spans="1:13" ht="24" hidden="1" thickBot="1">
      <c r="A24" s="766" t="s">
        <v>948</v>
      </c>
      <c r="B24" s="1037" t="s">
        <v>1059</v>
      </c>
      <c r="C24" s="1135"/>
      <c r="D24" s="272"/>
      <c r="E24" s="992" t="s">
        <v>949</v>
      </c>
      <c r="F24" s="271"/>
      <c r="G24" s="992" t="s">
        <v>950</v>
      </c>
      <c r="H24" s="271" t="s">
        <v>1059</v>
      </c>
      <c r="I24" s="271" t="s">
        <v>1059</v>
      </c>
      <c r="J24" s="992" t="s">
        <v>951</v>
      </c>
      <c r="K24" s="1314" t="s">
        <v>1059</v>
      </c>
      <c r="L24" s="1314" t="s">
        <v>1059</v>
      </c>
      <c r="M24" s="1321" t="s">
        <v>952</v>
      </c>
    </row>
    <row r="25" spans="1:13" ht="24" thickBot="1">
      <c r="A25" s="1316" t="s">
        <v>900</v>
      </c>
      <c r="B25" s="1309" t="s">
        <v>1059</v>
      </c>
      <c r="C25" s="1324"/>
      <c r="D25" s="1318">
        <v>449</v>
      </c>
      <c r="E25" s="1320" t="s">
        <v>942</v>
      </c>
      <c r="F25" s="1314">
        <v>499</v>
      </c>
      <c r="G25" s="1320" t="s">
        <v>943</v>
      </c>
      <c r="H25" s="271">
        <v>299</v>
      </c>
      <c r="I25" s="271"/>
      <c r="J25" s="992" t="s">
        <v>944</v>
      </c>
      <c r="K25" s="1314">
        <v>599</v>
      </c>
      <c r="L25" s="1314"/>
      <c r="M25" s="1321" t="s">
        <v>945</v>
      </c>
    </row>
    <row r="26" spans="1:13" ht="24" thickBot="1">
      <c r="A26" s="747" t="s">
        <v>868</v>
      </c>
      <c r="B26" s="1037" t="s">
        <v>1059</v>
      </c>
      <c r="C26" s="1135"/>
      <c r="D26" s="272">
        <v>449</v>
      </c>
      <c r="E26" s="991" t="s">
        <v>590</v>
      </c>
      <c r="F26" s="271">
        <v>549</v>
      </c>
      <c r="G26" s="991" t="s">
        <v>594</v>
      </c>
      <c r="H26" s="271">
        <v>499</v>
      </c>
      <c r="I26" s="271" t="s">
        <v>1059</v>
      </c>
      <c r="J26" s="991" t="s">
        <v>591</v>
      </c>
      <c r="K26" s="1314">
        <v>749</v>
      </c>
      <c r="L26" s="1314" t="s">
        <v>1059</v>
      </c>
      <c r="M26" s="1315" t="s">
        <v>592</v>
      </c>
    </row>
    <row r="27" spans="1:13" s="615" customFormat="1" ht="24" thickBot="1">
      <c r="A27" s="752" t="s">
        <v>824</v>
      </c>
      <c r="B27" s="1037">
        <v>199</v>
      </c>
      <c r="C27" s="1327" t="s">
        <v>1216</v>
      </c>
      <c r="D27" s="1328">
        <v>499</v>
      </c>
      <c r="E27" s="1329" t="s">
        <v>593</v>
      </c>
      <c r="F27" s="1330">
        <v>549</v>
      </c>
      <c r="G27" s="1329" t="s">
        <v>595</v>
      </c>
      <c r="H27" s="1330">
        <v>549</v>
      </c>
      <c r="I27" s="1139" t="s">
        <v>1059</v>
      </c>
      <c r="J27" s="1329" t="s">
        <v>596</v>
      </c>
      <c r="K27" s="1330">
        <v>599</v>
      </c>
      <c r="L27" s="1139" t="s">
        <v>1059</v>
      </c>
      <c r="M27" s="996" t="s">
        <v>597</v>
      </c>
    </row>
    <row r="28" spans="1:13" ht="23.25">
      <c r="A28" s="471" t="s">
        <v>827</v>
      </c>
      <c r="B28" s="472"/>
      <c r="C28" s="472"/>
      <c r="D28" s="762"/>
      <c r="E28" s="763"/>
      <c r="F28" s="762"/>
      <c r="G28" s="764"/>
      <c r="H28" s="765"/>
      <c r="I28" s="474"/>
      <c r="J28" s="564"/>
      <c r="K28" s="474"/>
      <c r="L28" s="474"/>
      <c r="M28" s="564"/>
    </row>
    <row r="29" spans="1:13" ht="23.25">
      <c r="A29" s="475"/>
      <c r="B29" s="475"/>
      <c r="C29" s="475"/>
      <c r="D29" s="476"/>
      <c r="E29" s="477"/>
      <c r="F29" s="476"/>
      <c r="G29" s="563"/>
      <c r="H29" s="474"/>
      <c r="I29" s="474"/>
      <c r="J29" s="564"/>
      <c r="K29" s="474"/>
      <c r="L29" s="474"/>
      <c r="M29" s="564"/>
    </row>
    <row r="30" spans="1:13" ht="23.25" hidden="1">
      <c r="A30" s="521" t="s">
        <v>1080</v>
      </c>
      <c r="B30" s="823"/>
      <c r="C30" s="823"/>
      <c r="D30" s="476"/>
      <c r="E30" s="477"/>
      <c r="F30" s="476"/>
      <c r="G30" s="563"/>
      <c r="H30" s="474"/>
      <c r="I30" s="474"/>
      <c r="J30" s="564"/>
      <c r="K30" s="474"/>
      <c r="L30" s="474"/>
      <c r="M30" s="564"/>
    </row>
    <row r="31" spans="1:13">
      <c r="A31" s="478" t="s">
        <v>869</v>
      </c>
      <c r="B31" s="200"/>
      <c r="C31" s="200"/>
      <c r="D31" s="201"/>
      <c r="E31" s="60"/>
      <c r="F31" s="60"/>
      <c r="H31" s="1"/>
      <c r="I31" s="1"/>
    </row>
    <row r="32" spans="1:13">
      <c r="A32" s="479" t="s">
        <v>955</v>
      </c>
      <c r="B32" s="1136"/>
      <c r="C32" s="1136"/>
      <c r="D32" s="204"/>
      <c r="E32" s="60"/>
      <c r="F32" s="60"/>
      <c r="H32" s="1"/>
      <c r="I32" s="1"/>
    </row>
    <row r="33" spans="1:15" ht="23.25">
      <c r="A33" s="514" t="s">
        <v>1104</v>
      </c>
      <c r="B33" s="1137"/>
      <c r="C33" s="1137"/>
      <c r="D33" s="515"/>
      <c r="E33" s="516"/>
      <c r="F33" s="513"/>
      <c r="H33" s="1"/>
      <c r="I33" s="1"/>
      <c r="K33" s="3"/>
      <c r="L33" s="3"/>
      <c r="N33" s="3"/>
      <c r="O33" s="3"/>
    </row>
    <row r="34" spans="1:15">
      <c r="A34" s="199" t="s">
        <v>674</v>
      </c>
      <c r="B34" s="468"/>
      <c r="C34" s="468"/>
      <c r="D34" s="480"/>
      <c r="E34" s="480"/>
      <c r="F34" s="201"/>
      <c r="H34" s="1"/>
      <c r="I34" s="1"/>
    </row>
    <row r="35" spans="1:15">
      <c r="A35" s="481" t="s">
        <v>673</v>
      </c>
      <c r="B35" s="482"/>
      <c r="C35" s="482"/>
      <c r="D35" s="482"/>
      <c r="E35" s="482"/>
      <c r="F35" s="204"/>
      <c r="H35" s="1"/>
      <c r="I35" s="1"/>
    </row>
  </sheetData>
  <sheetProtection algorithmName="SHA-512" hashValue="Dh94e7+vnp5zORkdhZmqrC0hI6bqm3VHrFUWaeoUBiomXUeAxWmyYIemVZQEllD39WfaiaYRmnfPyBCn7BSXpA==" saltValue="emIAe7yTq9MxF7kxbcXhE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8:M27">
    <sortCondition ref="A7"/>
  </sortState>
  <mergeCells count="11">
    <mergeCell ref="R7:R8"/>
    <mergeCell ref="S7:S8"/>
    <mergeCell ref="A3:A6"/>
    <mergeCell ref="A2:M2"/>
    <mergeCell ref="H3:M4"/>
    <mergeCell ref="D5:E5"/>
    <mergeCell ref="F5:G5"/>
    <mergeCell ref="H5:J5"/>
    <mergeCell ref="K5:M5"/>
    <mergeCell ref="B3:G4"/>
    <mergeCell ref="B5:C5"/>
  </mergeCells>
  <phoneticPr fontId="2" type="noConversion"/>
  <pageMargins left="0.19685039370078741" right="0.19685039370078741" top="0.19685039370078741" bottom="0.19685039370078741" header="0" footer="0"/>
  <pageSetup paperSize="9" scale="46" orientation="portrait" r:id="rId1"/>
  <headerFooter alignWithMargins="0">
    <oddFooter>Страница  &amp;P из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85A3-E8B8-4786-B559-5FD85E51573E}">
  <sheetPr codeName="Аркуш14">
    <tabColor theme="9"/>
  </sheetPr>
  <dimension ref="A1:I32"/>
  <sheetViews>
    <sheetView view="pageBreakPreview" topLeftCell="A15" zoomScale="90" zoomScaleNormal="70" zoomScaleSheetLayoutView="90" workbookViewId="0">
      <selection activeCell="D30" sqref="D30"/>
    </sheetView>
  </sheetViews>
  <sheetFormatPr defaultRowHeight="12.75"/>
  <cols>
    <col min="1" max="1" width="47.5703125" customWidth="1"/>
    <col min="2" max="2" width="25.140625" customWidth="1"/>
    <col min="3" max="3" width="7.28515625" customWidth="1"/>
    <col min="4" max="4" width="26" customWidth="1"/>
    <col min="5" max="5" width="6.7109375" customWidth="1"/>
    <col min="6" max="6" width="20.28515625" bestFit="1" customWidth="1"/>
    <col min="7" max="7" width="5.85546875" bestFit="1" customWidth="1"/>
    <col min="8" max="8" width="22.140625" bestFit="1" customWidth="1"/>
    <col min="9" max="9" width="5.85546875" bestFit="1" customWidth="1"/>
  </cols>
  <sheetData>
    <row r="1" spans="1:5" ht="111.75" customHeight="1" thickBot="1"/>
    <row r="2" spans="1:5" ht="41.25" customHeight="1" thickBot="1">
      <c r="A2" s="1636" t="s">
        <v>479</v>
      </c>
      <c r="B2" s="1626" t="s">
        <v>1062</v>
      </c>
      <c r="C2" s="1627"/>
      <c r="D2" s="1627"/>
      <c r="E2" s="1627"/>
    </row>
    <row r="3" spans="1:5" ht="24" thickBot="1">
      <c r="A3" s="1637"/>
      <c r="B3" s="1626" t="s">
        <v>565</v>
      </c>
      <c r="C3" s="1627"/>
      <c r="D3" s="1627"/>
      <c r="E3" s="1627"/>
    </row>
    <row r="4" spans="1:5" ht="21" thickBot="1">
      <c r="A4" s="1637"/>
      <c r="B4" s="1638" t="s">
        <v>728</v>
      </c>
      <c r="C4" s="1638"/>
      <c r="D4" s="1638" t="s">
        <v>480</v>
      </c>
      <c r="E4" s="1638"/>
    </row>
    <row r="5" spans="1:5" ht="41.25" thickBot="1">
      <c r="A5" s="1637"/>
      <c r="B5" s="635" t="s">
        <v>1094</v>
      </c>
      <c r="C5" s="635"/>
      <c r="D5" s="635" t="s">
        <v>1094</v>
      </c>
      <c r="E5" s="635"/>
    </row>
    <row r="6" spans="1:5" ht="23.25">
      <c r="A6" s="743" t="s">
        <v>817</v>
      </c>
      <c r="B6" s="744" t="s">
        <v>991</v>
      </c>
      <c r="C6" s="745" t="s">
        <v>398</v>
      </c>
      <c r="D6" s="744" t="s">
        <v>992</v>
      </c>
      <c r="E6" s="746" t="s">
        <v>566</v>
      </c>
    </row>
    <row r="7" spans="1:5" ht="23.25">
      <c r="A7" s="747" t="s">
        <v>64</v>
      </c>
      <c r="B7" s="738" t="s">
        <v>993</v>
      </c>
      <c r="C7" s="740" t="s">
        <v>925</v>
      </c>
      <c r="D7" s="738" t="s">
        <v>994</v>
      </c>
      <c r="E7" s="748" t="s">
        <v>926</v>
      </c>
    </row>
    <row r="8" spans="1:5" ht="23.25">
      <c r="A8" s="747" t="s">
        <v>818</v>
      </c>
      <c r="B8" s="738" t="s">
        <v>993</v>
      </c>
      <c r="C8" s="739" t="s">
        <v>400</v>
      </c>
      <c r="D8" s="738" t="s">
        <v>994</v>
      </c>
      <c r="E8" s="748" t="s">
        <v>401</v>
      </c>
    </row>
    <row r="9" spans="1:5" ht="23.25">
      <c r="A9" s="747" t="s">
        <v>819</v>
      </c>
      <c r="B9" s="738" t="s">
        <v>993</v>
      </c>
      <c r="C9" s="739" t="s">
        <v>569</v>
      </c>
      <c r="D9" s="738" t="s">
        <v>994</v>
      </c>
      <c r="E9" s="748" t="s">
        <v>570</v>
      </c>
    </row>
    <row r="10" spans="1:5" ht="23.25">
      <c r="A10" s="747" t="s">
        <v>820</v>
      </c>
      <c r="B10" s="738" t="s">
        <v>995</v>
      </c>
      <c r="C10" s="739" t="s">
        <v>404</v>
      </c>
      <c r="D10" s="738" t="s">
        <v>996</v>
      </c>
      <c r="E10" s="748" t="s">
        <v>572</v>
      </c>
    </row>
    <row r="11" spans="1:5" ht="23.25" hidden="1">
      <c r="A11" s="747" t="s">
        <v>826</v>
      </c>
      <c r="B11" s="741" t="s">
        <v>1059</v>
      </c>
      <c r="C11" s="742"/>
      <c r="D11" s="741" t="s">
        <v>1059</v>
      </c>
      <c r="E11" s="749"/>
    </row>
    <row r="12" spans="1:5" ht="23.25" hidden="1">
      <c r="A12" s="747" t="s">
        <v>866</v>
      </c>
      <c r="B12" s="741" t="s">
        <v>1059</v>
      </c>
      <c r="C12" s="742"/>
      <c r="D12" s="741" t="s">
        <v>1059</v>
      </c>
      <c r="E12" s="749"/>
    </row>
    <row r="13" spans="1:5" ht="23.25">
      <c r="A13" s="747" t="s">
        <v>867</v>
      </c>
      <c r="B13" s="738" t="s">
        <v>998</v>
      </c>
      <c r="C13" s="739" t="s">
        <v>574</v>
      </c>
      <c r="D13" s="738" t="s">
        <v>1004</v>
      </c>
      <c r="E13" s="748" t="s">
        <v>575</v>
      </c>
    </row>
    <row r="14" spans="1:5" ht="23.25">
      <c r="A14" s="747" t="s">
        <v>821</v>
      </c>
      <c r="B14" s="738" t="s">
        <v>993</v>
      </c>
      <c r="C14" s="739" t="s">
        <v>578</v>
      </c>
      <c r="D14" s="738" t="s">
        <v>994</v>
      </c>
      <c r="E14" s="748" t="s">
        <v>579</v>
      </c>
    </row>
    <row r="15" spans="1:5" ht="23.25">
      <c r="A15" s="747" t="s">
        <v>822</v>
      </c>
      <c r="B15" s="738" t="s">
        <v>998</v>
      </c>
      <c r="C15" s="739" t="s">
        <v>582</v>
      </c>
      <c r="D15" s="738" t="s">
        <v>1005</v>
      </c>
      <c r="E15" s="748" t="s">
        <v>583</v>
      </c>
    </row>
    <row r="16" spans="1:5" ht="23.25">
      <c r="A16" s="747" t="s">
        <v>905</v>
      </c>
      <c r="B16" s="738" t="s">
        <v>991</v>
      </c>
      <c r="C16" s="740" t="s">
        <v>929</v>
      </c>
      <c r="D16" s="738" t="s">
        <v>992</v>
      </c>
      <c r="E16" s="750" t="s">
        <v>930</v>
      </c>
    </row>
    <row r="17" spans="1:9" ht="23.25">
      <c r="A17" s="747" t="s">
        <v>823</v>
      </c>
      <c r="B17" s="738" t="s">
        <v>993</v>
      </c>
      <c r="C17" s="739" t="s">
        <v>586</v>
      </c>
      <c r="D17" s="738" t="s">
        <v>994</v>
      </c>
      <c r="E17" s="748" t="s">
        <v>587</v>
      </c>
    </row>
    <row r="18" spans="1:9" ht="23.25">
      <c r="A18" s="747" t="s">
        <v>901</v>
      </c>
      <c r="B18" s="738" t="s">
        <v>995</v>
      </c>
      <c r="C18" s="740" t="s">
        <v>933</v>
      </c>
      <c r="D18" s="738" t="s">
        <v>996</v>
      </c>
      <c r="E18" s="750" t="s">
        <v>934</v>
      </c>
    </row>
    <row r="19" spans="1:9" ht="23.25">
      <c r="A19" s="747" t="s">
        <v>937</v>
      </c>
      <c r="B19" s="738" t="s">
        <v>997</v>
      </c>
      <c r="C19" s="740" t="s">
        <v>938</v>
      </c>
      <c r="D19" s="738" t="s">
        <v>993</v>
      </c>
      <c r="E19" s="750" t="s">
        <v>939</v>
      </c>
    </row>
    <row r="20" spans="1:9" ht="23.25">
      <c r="A20" s="747" t="s">
        <v>900</v>
      </c>
      <c r="B20" s="738" t="s">
        <v>995</v>
      </c>
      <c r="C20" s="740" t="s">
        <v>942</v>
      </c>
      <c r="D20" s="738" t="s">
        <v>996</v>
      </c>
      <c r="E20" s="751" t="s">
        <v>943</v>
      </c>
    </row>
    <row r="21" spans="1:9" ht="23.25" hidden="1">
      <c r="A21" s="747" t="s">
        <v>954</v>
      </c>
      <c r="B21" s="741" t="s">
        <v>1059</v>
      </c>
      <c r="C21" s="742"/>
      <c r="D21" s="741" t="s">
        <v>1059</v>
      </c>
      <c r="E21" s="749"/>
    </row>
    <row r="22" spans="1:9" ht="23.25">
      <c r="A22" s="747" t="s">
        <v>948</v>
      </c>
      <c r="B22" s="738" t="s">
        <v>999</v>
      </c>
      <c r="C22" s="740" t="s">
        <v>949</v>
      </c>
      <c r="D22" s="738" t="s">
        <v>1000</v>
      </c>
      <c r="E22" s="750" t="s">
        <v>950</v>
      </c>
    </row>
    <row r="23" spans="1:9" ht="23.25">
      <c r="A23" s="747" t="s">
        <v>868</v>
      </c>
      <c r="B23" s="738" t="s">
        <v>991</v>
      </c>
      <c r="C23" s="739" t="s">
        <v>590</v>
      </c>
      <c r="D23" s="738" t="s">
        <v>999</v>
      </c>
      <c r="E23" s="748" t="s">
        <v>594</v>
      </c>
    </row>
    <row r="24" spans="1:9" ht="24" thickBot="1">
      <c r="A24" s="752" t="s">
        <v>824</v>
      </c>
      <c r="B24" s="753" t="s">
        <v>995</v>
      </c>
      <c r="C24" s="754" t="s">
        <v>593</v>
      </c>
      <c r="D24" s="753" t="s">
        <v>993</v>
      </c>
      <c r="E24" s="755" t="s">
        <v>595</v>
      </c>
    </row>
    <row r="25" spans="1:9" ht="24" thickBot="1">
      <c r="A25" s="79"/>
      <c r="B25" s="169"/>
      <c r="C25" s="170"/>
      <c r="D25" s="169"/>
      <c r="E25" s="170"/>
      <c r="F25" s="169"/>
      <c r="G25" s="170"/>
      <c r="I25" s="170"/>
    </row>
    <row r="26" spans="1:9" ht="42.75" customHeight="1" thickBot="1">
      <c r="A26" s="1634" t="s">
        <v>479</v>
      </c>
      <c r="B26" s="1626" t="s">
        <v>1062</v>
      </c>
      <c r="C26" s="1627"/>
      <c r="D26" s="1627"/>
      <c r="E26" s="1627"/>
    </row>
    <row r="27" spans="1:9" ht="24" thickBot="1">
      <c r="A27" s="1635"/>
      <c r="B27" s="1626" t="s">
        <v>564</v>
      </c>
      <c r="C27" s="1627"/>
      <c r="D27" s="1627"/>
      <c r="E27" s="1627"/>
    </row>
    <row r="28" spans="1:9" ht="21" thickBot="1">
      <c r="A28" s="1635"/>
      <c r="B28" s="1638" t="s">
        <v>728</v>
      </c>
      <c r="C28" s="1638"/>
      <c r="D28" s="1638" t="s">
        <v>480</v>
      </c>
      <c r="E28" s="1638"/>
    </row>
    <row r="29" spans="1:9" ht="41.25" thickBot="1">
      <c r="A29" s="1635"/>
      <c r="B29" s="635" t="s">
        <v>1094</v>
      </c>
      <c r="C29" s="635" t="s">
        <v>790</v>
      </c>
      <c r="D29" s="635" t="s">
        <v>1094</v>
      </c>
      <c r="E29" s="635" t="s">
        <v>790</v>
      </c>
    </row>
    <row r="30" spans="1:9" ht="23.25">
      <c r="A30" s="757" t="s">
        <v>826</v>
      </c>
      <c r="B30" s="744" t="s">
        <v>1001</v>
      </c>
      <c r="C30" s="745" t="s">
        <v>407</v>
      </c>
      <c r="D30" s="758" t="s">
        <v>1002</v>
      </c>
      <c r="E30" s="746" t="s">
        <v>573</v>
      </c>
    </row>
    <row r="31" spans="1:9" ht="23.25" hidden="1">
      <c r="A31" s="759" t="s">
        <v>866</v>
      </c>
      <c r="B31" s="741" t="s">
        <v>1059</v>
      </c>
      <c r="C31" s="739" t="s">
        <v>864</v>
      </c>
      <c r="D31" s="756" t="s">
        <v>1003</v>
      </c>
      <c r="E31" s="748" t="s">
        <v>865</v>
      </c>
    </row>
    <row r="32" spans="1:9" ht="24" thickBot="1">
      <c r="A32" s="760" t="s">
        <v>824</v>
      </c>
      <c r="B32" s="753" t="s">
        <v>992</v>
      </c>
      <c r="C32" s="754" t="s">
        <v>596</v>
      </c>
      <c r="D32" s="761" t="s">
        <v>999</v>
      </c>
      <c r="E32" s="755" t="s">
        <v>597</v>
      </c>
    </row>
  </sheetData>
  <sheetProtection algorithmName="SHA-512" hashValue="rIFcWn2wpHxFReGclTGfQQWA/9ywVRMRvS0qqAnfjGf4fAP5Sdsv0nhrkmUKfdCO5Q969Tkn8CIDjXsLbIFSZQ==" saltValue="VZNAKDSw9UUsj9ktC/dvLw==" spinCount="100000" sheet="1" objects="1" scenarios="1"/>
  <mergeCells count="10">
    <mergeCell ref="A26:A29"/>
    <mergeCell ref="A2:A5"/>
    <mergeCell ref="B27:E27"/>
    <mergeCell ref="B28:C28"/>
    <mergeCell ref="D28:E28"/>
    <mergeCell ref="B2:E2"/>
    <mergeCell ref="B26:E26"/>
    <mergeCell ref="B3:E3"/>
    <mergeCell ref="B4:C4"/>
    <mergeCell ref="D4:E4"/>
  </mergeCells>
  <pageMargins left="0.7" right="0.7" top="0.75" bottom="0.75" header="0.3" footer="0.3"/>
  <pageSetup scale="61" orientation="portrait" r:id="rId1"/>
  <colBreaks count="1" manualBreakCount="1">
    <brk id="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Аркуш15">
    <tabColor theme="9"/>
    <pageSetUpPr fitToPage="1"/>
  </sheetPr>
  <dimension ref="A1:G29"/>
  <sheetViews>
    <sheetView view="pageBreakPreview" zoomScale="80" zoomScaleNormal="85" zoomScaleSheetLayoutView="80" workbookViewId="0">
      <selection activeCell="F12" sqref="F12"/>
    </sheetView>
  </sheetViews>
  <sheetFormatPr defaultRowHeight="23.25"/>
  <cols>
    <col min="1" max="1" width="8.7109375" style="3"/>
    <col min="2" max="2" width="46.7109375" customWidth="1"/>
    <col min="3" max="3" width="18.140625" style="37" customWidth="1"/>
    <col min="4" max="4" width="27.7109375" customWidth="1"/>
    <col min="5" max="5" width="18.42578125" style="75" customWidth="1"/>
    <col min="6" max="6" width="8.140625" style="152" customWidth="1"/>
  </cols>
  <sheetData>
    <row r="1" spans="1:6" ht="113.25" customHeight="1" thickBot="1">
      <c r="A1" s="69"/>
      <c r="B1" s="14"/>
      <c r="C1" s="40"/>
      <c r="D1" s="40"/>
      <c r="E1" s="1651"/>
      <c r="F1" s="1651"/>
    </row>
    <row r="2" spans="1:6" ht="24" customHeight="1" thickBot="1">
      <c r="A2" s="1626" t="s">
        <v>523</v>
      </c>
      <c r="B2" s="1627"/>
      <c r="C2" s="1627"/>
      <c r="D2" s="1627"/>
      <c r="E2" s="1627"/>
      <c r="F2" s="1627"/>
    </row>
    <row r="3" spans="1:6" ht="13.15" customHeight="1">
      <c r="A3" s="1654" t="s">
        <v>90</v>
      </c>
      <c r="B3" s="1656" t="s">
        <v>524</v>
      </c>
      <c r="C3" s="1652" t="s">
        <v>525</v>
      </c>
      <c r="D3" s="1652" t="s">
        <v>66</v>
      </c>
      <c r="E3" s="1664" t="s">
        <v>1116</v>
      </c>
      <c r="F3" s="1666" t="s">
        <v>790</v>
      </c>
    </row>
    <row r="4" spans="1:6" ht="39" customHeight="1" thickBot="1">
      <c r="A4" s="1655"/>
      <c r="B4" s="1657"/>
      <c r="C4" s="1653"/>
      <c r="D4" s="1653"/>
      <c r="E4" s="1665"/>
      <c r="F4" s="1667"/>
    </row>
    <row r="5" spans="1:6">
      <c r="A5" s="1647" t="s">
        <v>69</v>
      </c>
      <c r="B5" s="911" t="s">
        <v>70</v>
      </c>
      <c r="C5" s="1658"/>
      <c r="D5" s="66" t="s">
        <v>482</v>
      </c>
      <c r="E5" s="1076">
        <v>10.99</v>
      </c>
      <c r="F5" s="997" t="s">
        <v>416</v>
      </c>
    </row>
    <row r="6" spans="1:6">
      <c r="A6" s="1648"/>
      <c r="B6" s="912" t="s">
        <v>526</v>
      </c>
      <c r="C6" s="1659"/>
      <c r="D6" s="67" t="s">
        <v>505</v>
      </c>
      <c r="E6" s="179">
        <v>11.99</v>
      </c>
      <c r="F6" s="998" t="s">
        <v>408</v>
      </c>
    </row>
    <row r="7" spans="1:6" ht="24" thickBot="1">
      <c r="A7" s="1649"/>
      <c r="B7" s="913" t="s">
        <v>729</v>
      </c>
      <c r="C7" s="1660"/>
      <c r="D7" s="68" t="s">
        <v>0</v>
      </c>
      <c r="E7" s="1077">
        <v>12.99</v>
      </c>
      <c r="F7" s="999" t="s">
        <v>409</v>
      </c>
    </row>
    <row r="8" spans="1:6">
      <c r="A8" s="1661" t="s">
        <v>71</v>
      </c>
      <c r="B8" s="914" t="s">
        <v>70</v>
      </c>
      <c r="C8" s="1658"/>
      <c r="D8" s="66" t="s">
        <v>482</v>
      </c>
      <c r="E8" s="1076">
        <v>14.49</v>
      </c>
      <c r="F8" s="997" t="s">
        <v>410</v>
      </c>
    </row>
    <row r="9" spans="1:6">
      <c r="A9" s="1662"/>
      <c r="B9" s="912" t="s">
        <v>527</v>
      </c>
      <c r="C9" s="1659"/>
      <c r="D9" s="67" t="s">
        <v>505</v>
      </c>
      <c r="E9" s="179">
        <v>16.989999999999998</v>
      </c>
      <c r="F9" s="998" t="s">
        <v>411</v>
      </c>
    </row>
    <row r="10" spans="1:6" ht="24" thickBot="1">
      <c r="A10" s="1663"/>
      <c r="B10" s="913" t="s">
        <v>730</v>
      </c>
      <c r="C10" s="1660"/>
      <c r="D10" s="68" t="s">
        <v>0</v>
      </c>
      <c r="E10" s="1077">
        <v>18.989999999999998</v>
      </c>
      <c r="F10" s="999" t="s">
        <v>412</v>
      </c>
    </row>
    <row r="11" spans="1:6" ht="19.5" customHeight="1">
      <c r="A11" s="1647" t="s">
        <v>72</v>
      </c>
      <c r="B11" s="911" t="s">
        <v>70</v>
      </c>
      <c r="C11" s="1658"/>
      <c r="D11" s="66" t="s">
        <v>482</v>
      </c>
      <c r="E11" s="1076">
        <v>12.49</v>
      </c>
      <c r="F11" s="997" t="s">
        <v>413</v>
      </c>
    </row>
    <row r="12" spans="1:6" ht="18.75" customHeight="1">
      <c r="A12" s="1648"/>
      <c r="B12" s="912" t="s">
        <v>527</v>
      </c>
      <c r="C12" s="1659"/>
      <c r="D12" s="1262" t="s">
        <v>505</v>
      </c>
      <c r="E12" s="1263">
        <v>13.49</v>
      </c>
      <c r="F12" s="1264" t="s">
        <v>414</v>
      </c>
    </row>
    <row r="13" spans="1:6" ht="18" customHeight="1" thickBot="1">
      <c r="A13" s="1649"/>
      <c r="B13" s="913" t="s">
        <v>731</v>
      </c>
      <c r="C13" s="1660"/>
      <c r="D13" s="68" t="s">
        <v>0</v>
      </c>
      <c r="E13" s="1077">
        <v>14.49</v>
      </c>
      <c r="F13" s="999" t="s">
        <v>415</v>
      </c>
    </row>
    <row r="14" spans="1:6" ht="18.75" customHeight="1">
      <c r="A14" s="1647" t="s">
        <v>888</v>
      </c>
      <c r="B14" s="911" t="s">
        <v>70</v>
      </c>
      <c r="C14" s="209"/>
      <c r="D14" s="66" t="s">
        <v>482</v>
      </c>
      <c r="E14" s="1076">
        <v>13.49</v>
      </c>
      <c r="F14" s="1000" t="s">
        <v>891</v>
      </c>
    </row>
    <row r="15" spans="1:6" ht="18.75" customHeight="1">
      <c r="A15" s="1648"/>
      <c r="B15" s="912" t="s">
        <v>889</v>
      </c>
      <c r="C15" s="210"/>
      <c r="D15" s="67" t="s">
        <v>505</v>
      </c>
      <c r="E15" s="179">
        <v>13.99</v>
      </c>
      <c r="F15" s="1001" t="s">
        <v>892</v>
      </c>
    </row>
    <row r="16" spans="1:6" ht="18.75" customHeight="1" thickBot="1">
      <c r="A16" s="1649"/>
      <c r="B16" s="913" t="s">
        <v>890</v>
      </c>
      <c r="C16" s="211"/>
      <c r="D16" s="68" t="s">
        <v>0</v>
      </c>
      <c r="E16" s="1077">
        <v>14.99</v>
      </c>
      <c r="F16" s="1002" t="s">
        <v>893</v>
      </c>
    </row>
    <row r="17" spans="1:7">
      <c r="A17" s="1641" t="s">
        <v>874</v>
      </c>
      <c r="B17" s="915" t="s">
        <v>876</v>
      </c>
      <c r="C17" s="1644"/>
      <c r="D17" s="274" t="s">
        <v>482</v>
      </c>
      <c r="E17" s="1076">
        <v>5.99</v>
      </c>
      <c r="F17" s="987" t="s">
        <v>882</v>
      </c>
    </row>
    <row r="18" spans="1:7">
      <c r="A18" s="1642"/>
      <c r="B18" s="916" t="s">
        <v>879</v>
      </c>
      <c r="C18" s="1645"/>
      <c r="D18" s="273" t="s">
        <v>505</v>
      </c>
      <c r="E18" s="1177">
        <v>7.49</v>
      </c>
      <c r="F18" s="988" t="s">
        <v>883</v>
      </c>
    </row>
    <row r="19" spans="1:7" ht="24" thickBot="1">
      <c r="A19" s="1643"/>
      <c r="B19" s="917" t="s">
        <v>881</v>
      </c>
      <c r="C19" s="1646"/>
      <c r="D19" s="275" t="s">
        <v>0</v>
      </c>
      <c r="E19" s="1077">
        <v>8.49</v>
      </c>
      <c r="F19" s="1004" t="s">
        <v>884</v>
      </c>
    </row>
    <row r="20" spans="1:7">
      <c r="A20" s="1641" t="s">
        <v>875</v>
      </c>
      <c r="B20" s="915" t="s">
        <v>876</v>
      </c>
      <c r="C20" s="1644"/>
      <c r="D20" s="274" t="s">
        <v>482</v>
      </c>
      <c r="E20" s="1076">
        <v>5.99</v>
      </c>
      <c r="F20" s="987" t="s">
        <v>885</v>
      </c>
    </row>
    <row r="21" spans="1:7">
      <c r="A21" s="1642"/>
      <c r="B21" s="916" t="s">
        <v>880</v>
      </c>
      <c r="C21" s="1645"/>
      <c r="D21" s="273" t="s">
        <v>505</v>
      </c>
      <c r="E21" s="179">
        <v>7.49</v>
      </c>
      <c r="F21" s="1003" t="s">
        <v>886</v>
      </c>
    </row>
    <row r="22" spans="1:7" ht="24" thickBot="1">
      <c r="A22" s="1643"/>
      <c r="B22" s="917" t="s">
        <v>881</v>
      </c>
      <c r="C22" s="1646"/>
      <c r="D22" s="275" t="s">
        <v>0</v>
      </c>
      <c r="E22" s="1077">
        <v>8.49</v>
      </c>
      <c r="F22" s="1004" t="s">
        <v>887</v>
      </c>
    </row>
    <row r="23" spans="1:7" ht="24" thickBot="1">
      <c r="A23" s="1639" t="s">
        <v>732</v>
      </c>
      <c r="B23" s="1640"/>
      <c r="C23" s="41"/>
      <c r="D23" s="116"/>
      <c r="E23" s="117"/>
      <c r="F23" s="565"/>
    </row>
    <row r="24" spans="1:7">
      <c r="A24" s="112"/>
      <c r="B24" s="112"/>
      <c r="C24" s="41"/>
      <c r="D24" s="116"/>
      <c r="E24" s="117"/>
      <c r="F24" s="565"/>
    </row>
    <row r="25" spans="1:7" s="20" customFormat="1">
      <c r="A25" s="853" t="s">
        <v>877</v>
      </c>
      <c r="B25" s="501"/>
      <c r="C25" s="910"/>
      <c r="D25" s="365"/>
      <c r="E25" s="81"/>
      <c r="F25" s="365"/>
      <c r="G25" s="113"/>
    </row>
    <row r="26" spans="1:7" s="20" customFormat="1" ht="42" customHeight="1">
      <c r="A26" s="1650" t="s">
        <v>878</v>
      </c>
      <c r="B26" s="1650"/>
      <c r="C26" s="1650"/>
      <c r="D26" s="485"/>
      <c r="E26" s="485"/>
      <c r="F26" s="501"/>
      <c r="G26" s="485"/>
    </row>
    <row r="27" spans="1:7" s="20" customFormat="1" ht="15.75">
      <c r="A27" s="909"/>
      <c r="B27" s="62"/>
      <c r="C27" s="62"/>
      <c r="D27" s="86"/>
      <c r="E27" s="86"/>
      <c r="F27" s="365"/>
      <c r="G27" s="86"/>
    </row>
    <row r="28" spans="1:7">
      <c r="A28" s="517" t="s">
        <v>674</v>
      </c>
      <c r="B28" s="908"/>
      <c r="C28" s="174"/>
      <c r="D28" s="70"/>
    </row>
    <row r="29" spans="1:7">
      <c r="A29" s="381" t="s">
        <v>673</v>
      </c>
      <c r="B29" s="483"/>
      <c r="C29" s="484"/>
      <c r="D29" s="70"/>
    </row>
  </sheetData>
  <sheetProtection algorithmName="SHA-512" hashValue="XpD7zcRG5QLzhVi1rss0NEGMTWa6j109QxcMNNPUPGIGKHPJzobthU4WUwkst8u/xj3LX4biBcqDUdyzsb1iZw==" saltValue="thXGof5UHNUyRYbQ5djWLg==" spinCount="100000" sheet="1" formatCells="0" formatColumns="0" formatRows="0" insertColumns="0" insertRows="0" insertHyperlinks="0" deleteColumns="0" deleteRows="0" sort="0" autoFilter="0" pivotTables="0"/>
  <mergeCells count="21">
    <mergeCell ref="A26:C26"/>
    <mergeCell ref="E1:F1"/>
    <mergeCell ref="D3:D4"/>
    <mergeCell ref="A20:A22"/>
    <mergeCell ref="C20:C22"/>
    <mergeCell ref="A3:A4"/>
    <mergeCell ref="C3:C4"/>
    <mergeCell ref="B3:B4"/>
    <mergeCell ref="C11:C13"/>
    <mergeCell ref="A5:A7"/>
    <mergeCell ref="C5:C7"/>
    <mergeCell ref="A8:A10"/>
    <mergeCell ref="C8:C10"/>
    <mergeCell ref="A2:F2"/>
    <mergeCell ref="E3:E4"/>
    <mergeCell ref="F3:F4"/>
    <mergeCell ref="A23:B23"/>
    <mergeCell ref="A17:A19"/>
    <mergeCell ref="C17:C19"/>
    <mergeCell ref="A14:A16"/>
    <mergeCell ref="A11:A13"/>
  </mergeCells>
  <pageMargins left="0.78740157480314965" right="0" top="0.74803149606299213" bottom="0.74803149606299213" header="0.31496062992125984" footer="0.31496062992125984"/>
  <pageSetup paperSize="9" scale="7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Аркуш16">
    <tabColor theme="9"/>
  </sheetPr>
  <dimension ref="A1:M32"/>
  <sheetViews>
    <sheetView view="pageBreakPreview" zoomScale="80" zoomScaleNormal="100" zoomScaleSheetLayoutView="80" workbookViewId="0">
      <selection activeCell="H21" sqref="H21"/>
    </sheetView>
  </sheetViews>
  <sheetFormatPr defaultColWidth="8.7109375" defaultRowHeight="20.25"/>
  <cols>
    <col min="1" max="1" width="5.28515625" style="4" customWidth="1"/>
    <col min="2" max="2" width="10.5703125" style="4" customWidth="1"/>
    <col min="3" max="3" width="34.28515625" style="4" customWidth="1"/>
    <col min="4" max="4" width="41" style="4" customWidth="1"/>
    <col min="5" max="5" width="25" style="4" customWidth="1"/>
    <col min="6" max="6" width="14.7109375" style="4" customWidth="1"/>
    <col min="7" max="7" width="18.7109375" style="4" customWidth="1"/>
    <col min="8" max="8" width="8.42578125" style="560" customWidth="1"/>
    <col min="9" max="16384" width="8.7109375" style="4"/>
  </cols>
  <sheetData>
    <row r="1" spans="1:11" ht="152.25" customHeight="1" thickBot="1"/>
    <row r="2" spans="1:11" ht="25.5" customHeight="1" thickBot="1">
      <c r="A2" s="1626" t="s">
        <v>733</v>
      </c>
      <c r="B2" s="1627"/>
      <c r="C2" s="1627"/>
      <c r="D2" s="1627"/>
      <c r="E2" s="1627"/>
      <c r="F2" s="1627"/>
      <c r="G2" s="1627"/>
      <c r="H2" s="1627"/>
      <c r="I2" s="11"/>
      <c r="J2" s="11"/>
      <c r="K2" s="11"/>
    </row>
    <row r="3" spans="1:11" ht="28.35" customHeight="1" thickBot="1">
      <c r="A3" s="1626" t="s">
        <v>734</v>
      </c>
      <c r="B3" s="1627"/>
      <c r="C3" s="1627"/>
      <c r="D3" s="1627"/>
      <c r="E3" s="1627"/>
      <c r="F3" s="1627"/>
      <c r="G3" s="1627"/>
      <c r="H3" s="1627"/>
    </row>
    <row r="4" spans="1:11" ht="28.35" customHeight="1" thickBot="1">
      <c r="A4" s="1626" t="s">
        <v>735</v>
      </c>
      <c r="B4" s="1627"/>
      <c r="C4" s="1627"/>
      <c r="D4" s="1627"/>
      <c r="E4" s="1627"/>
      <c r="F4" s="1627"/>
      <c r="G4" s="1627"/>
      <c r="H4" s="1627"/>
    </row>
    <row r="5" spans="1:11" ht="24" customHeight="1" thickBot="1">
      <c r="A5" s="1626" t="s">
        <v>736</v>
      </c>
      <c r="B5" s="1627"/>
      <c r="C5" s="1627"/>
      <c r="D5" s="1627"/>
      <c r="E5" s="1627"/>
      <c r="F5" s="1627"/>
      <c r="G5" s="1627"/>
      <c r="H5" s="1627"/>
    </row>
    <row r="6" spans="1:11">
      <c r="A6" s="1396"/>
      <c r="B6" s="1398" t="s">
        <v>737</v>
      </c>
      <c r="C6" s="1398"/>
      <c r="D6" s="1398"/>
      <c r="E6" s="1398" t="s">
        <v>741</v>
      </c>
      <c r="F6" s="1398" t="s">
        <v>1095</v>
      </c>
      <c r="G6" s="1398" t="s">
        <v>1096</v>
      </c>
      <c r="H6" s="1670" t="s">
        <v>790</v>
      </c>
    </row>
    <row r="7" spans="1:11" ht="54.75" customHeight="1" thickBot="1">
      <c r="A7" s="1406"/>
      <c r="B7" s="821" t="s">
        <v>738</v>
      </c>
      <c r="C7" s="821" t="s">
        <v>739</v>
      </c>
      <c r="D7" s="821" t="s">
        <v>740</v>
      </c>
      <c r="E7" s="1407"/>
      <c r="F7" s="1407"/>
      <c r="G7" s="1407"/>
      <c r="H7" s="1671"/>
    </row>
    <row r="8" spans="1:11" ht="39.6" customHeight="1">
      <c r="A8" s="1178">
        <v>1</v>
      </c>
      <c r="B8" s="1179" t="s">
        <v>16</v>
      </c>
      <c r="C8" s="1179" t="s">
        <v>17</v>
      </c>
      <c r="D8" s="1265" t="s">
        <v>58</v>
      </c>
      <c r="E8" s="1180" t="s">
        <v>18</v>
      </c>
      <c r="F8" s="1266">
        <v>4.49</v>
      </c>
      <c r="G8" s="1206">
        <f t="shared" ref="G8:G16" si="0">F8*2.8</f>
        <v>12.571999999999999</v>
      </c>
      <c r="H8" s="1267" t="s">
        <v>417</v>
      </c>
    </row>
    <row r="9" spans="1:11" ht="34.5" customHeight="1">
      <c r="A9" s="1181">
        <v>2</v>
      </c>
      <c r="B9" s="1182" t="s">
        <v>19</v>
      </c>
      <c r="C9" s="1182" t="s">
        <v>742</v>
      </c>
      <c r="D9" s="1268" t="s">
        <v>57</v>
      </c>
      <c r="E9" s="1183" t="s">
        <v>20</v>
      </c>
      <c r="F9" s="1269">
        <v>6.79</v>
      </c>
      <c r="G9" s="1054">
        <f t="shared" si="0"/>
        <v>19.012</v>
      </c>
      <c r="H9" s="1270" t="s">
        <v>418</v>
      </c>
    </row>
    <row r="10" spans="1:11" ht="44.1" customHeight="1">
      <c r="A10" s="1181">
        <v>3</v>
      </c>
      <c r="B10" s="1182" t="s">
        <v>21</v>
      </c>
      <c r="C10" s="1182" t="s">
        <v>742</v>
      </c>
      <c r="D10" s="1268" t="s">
        <v>56</v>
      </c>
      <c r="E10" s="1183" t="s">
        <v>22</v>
      </c>
      <c r="F10" s="1269">
        <v>7.59</v>
      </c>
      <c r="G10" s="1054">
        <f t="shared" si="0"/>
        <v>21.251999999999999</v>
      </c>
      <c r="H10" s="1270" t="s">
        <v>419</v>
      </c>
    </row>
    <row r="11" spans="1:11" ht="50.1" customHeight="1">
      <c r="A11" s="1181">
        <v>4</v>
      </c>
      <c r="B11" s="1182" t="s">
        <v>23</v>
      </c>
      <c r="C11" s="1182" t="s">
        <v>742</v>
      </c>
      <c r="D11" s="1268" t="s">
        <v>56</v>
      </c>
      <c r="E11" s="1183" t="s">
        <v>24</v>
      </c>
      <c r="F11" s="1269">
        <v>7.59</v>
      </c>
      <c r="G11" s="1054">
        <f t="shared" si="0"/>
        <v>21.251999999999999</v>
      </c>
      <c r="H11" s="1270" t="s">
        <v>420</v>
      </c>
    </row>
    <row r="12" spans="1:11" ht="52.35" customHeight="1">
      <c r="A12" s="1181">
        <v>5</v>
      </c>
      <c r="B12" s="1182" t="s">
        <v>25</v>
      </c>
      <c r="C12" s="1182" t="s">
        <v>742</v>
      </c>
      <c r="D12" s="1268" t="s">
        <v>55</v>
      </c>
      <c r="E12" s="1183" t="s">
        <v>26</v>
      </c>
      <c r="F12" s="1269">
        <v>7.99</v>
      </c>
      <c r="G12" s="1054">
        <f t="shared" si="0"/>
        <v>22.372</v>
      </c>
      <c r="H12" s="1270" t="s">
        <v>421</v>
      </c>
    </row>
    <row r="13" spans="1:11" ht="47.85" customHeight="1">
      <c r="A13" s="1181">
        <v>6</v>
      </c>
      <c r="B13" s="1182" t="s">
        <v>27</v>
      </c>
      <c r="C13" s="1182" t="s">
        <v>742</v>
      </c>
      <c r="D13" s="1268" t="s">
        <v>54</v>
      </c>
      <c r="E13" s="1183" t="s">
        <v>28</v>
      </c>
      <c r="F13" s="1269">
        <v>7.59</v>
      </c>
      <c r="G13" s="1054">
        <f t="shared" si="0"/>
        <v>21.251999999999999</v>
      </c>
      <c r="H13" s="1270" t="s">
        <v>422</v>
      </c>
    </row>
    <row r="14" spans="1:11" ht="41.85" customHeight="1">
      <c r="A14" s="1181">
        <v>7</v>
      </c>
      <c r="B14" s="1182" t="s">
        <v>29</v>
      </c>
      <c r="C14" s="1182" t="s">
        <v>742</v>
      </c>
      <c r="D14" s="1268" t="s">
        <v>53</v>
      </c>
      <c r="E14" s="1183" t="s">
        <v>30</v>
      </c>
      <c r="F14" s="1269">
        <v>7.69</v>
      </c>
      <c r="G14" s="1054">
        <f t="shared" si="0"/>
        <v>21.532</v>
      </c>
      <c r="H14" s="1270" t="s">
        <v>423</v>
      </c>
    </row>
    <row r="15" spans="1:11" ht="42.6" customHeight="1">
      <c r="A15" s="1181">
        <v>8</v>
      </c>
      <c r="B15" s="1182" t="s">
        <v>31</v>
      </c>
      <c r="C15" s="1182" t="s">
        <v>742</v>
      </c>
      <c r="D15" s="1268" t="s">
        <v>52</v>
      </c>
      <c r="E15" s="1183" t="s">
        <v>32</v>
      </c>
      <c r="F15" s="1269">
        <v>8.39</v>
      </c>
      <c r="G15" s="1054">
        <f t="shared" si="0"/>
        <v>23.492000000000001</v>
      </c>
      <c r="H15" s="1270" t="s">
        <v>424</v>
      </c>
    </row>
    <row r="16" spans="1:11" ht="46.5" customHeight="1">
      <c r="A16" s="1188">
        <v>9</v>
      </c>
      <c r="B16" s="1187" t="s">
        <v>33</v>
      </c>
      <c r="C16" s="1187" t="s">
        <v>34</v>
      </c>
      <c r="D16" s="1274" t="s">
        <v>51</v>
      </c>
      <c r="E16" s="1275" t="s">
        <v>35</v>
      </c>
      <c r="F16" s="918">
        <v>9.19</v>
      </c>
      <c r="G16" s="596">
        <f t="shared" si="0"/>
        <v>25.731999999999996</v>
      </c>
      <c r="H16" s="1005" t="s">
        <v>425</v>
      </c>
    </row>
    <row r="17" spans="1:13" ht="54" customHeight="1">
      <c r="A17" s="1181">
        <v>10</v>
      </c>
      <c r="B17" s="1182" t="s">
        <v>36</v>
      </c>
      <c r="C17" s="1182" t="s">
        <v>743</v>
      </c>
      <c r="D17" s="1268" t="s">
        <v>89</v>
      </c>
      <c r="E17" s="1183"/>
      <c r="F17" s="1269"/>
      <c r="G17" s="1054">
        <v>49.99</v>
      </c>
      <c r="H17" s="1270" t="s">
        <v>426</v>
      </c>
    </row>
    <row r="18" spans="1:13" ht="45.6" customHeight="1">
      <c r="A18" s="1188">
        <v>11</v>
      </c>
      <c r="B18" s="1187" t="s">
        <v>37</v>
      </c>
      <c r="C18" s="1187" t="s">
        <v>746</v>
      </c>
      <c r="D18" s="1274" t="s">
        <v>38</v>
      </c>
      <c r="E18" s="1275" t="s">
        <v>39</v>
      </c>
      <c r="F18" s="918">
        <v>3.89</v>
      </c>
      <c r="G18" s="596">
        <f>F18*2.8</f>
        <v>10.891999999999999</v>
      </c>
      <c r="H18" s="1005" t="s">
        <v>427</v>
      </c>
    </row>
    <row r="19" spans="1:13" ht="43.35" customHeight="1">
      <c r="A19" s="1181">
        <v>12</v>
      </c>
      <c r="B19" s="1182" t="s">
        <v>40</v>
      </c>
      <c r="C19" s="1182" t="s">
        <v>745</v>
      </c>
      <c r="D19" s="1268" t="s">
        <v>41</v>
      </c>
      <c r="E19" s="1183" t="s">
        <v>42</v>
      </c>
      <c r="F19" s="1269">
        <v>7.59</v>
      </c>
      <c r="G19" s="1054">
        <f>F19*2.8</f>
        <v>21.251999999999999</v>
      </c>
      <c r="H19" s="1270" t="s">
        <v>428</v>
      </c>
    </row>
    <row r="20" spans="1:13" ht="38.85" customHeight="1">
      <c r="A20" s="1181">
        <v>13</v>
      </c>
      <c r="B20" s="1182" t="s">
        <v>43</v>
      </c>
      <c r="C20" s="1182" t="s">
        <v>744</v>
      </c>
      <c r="D20" s="1268" t="s">
        <v>44</v>
      </c>
      <c r="E20" s="1183" t="s">
        <v>45</v>
      </c>
      <c r="F20" s="1269">
        <v>6.59</v>
      </c>
      <c r="G20" s="1054">
        <f>F20*2.8</f>
        <v>18.451999999999998</v>
      </c>
      <c r="H20" s="1270" t="s">
        <v>429</v>
      </c>
    </row>
    <row r="21" spans="1:13" ht="48" customHeight="1" thickBot="1">
      <c r="A21" s="1184">
        <v>14</v>
      </c>
      <c r="B21" s="1185" t="s">
        <v>46</v>
      </c>
      <c r="C21" s="1185" t="s">
        <v>744</v>
      </c>
      <c r="D21" s="1271" t="s">
        <v>50</v>
      </c>
      <c r="E21" s="1186" t="s">
        <v>47</v>
      </c>
      <c r="F21" s="1272">
        <v>8.59</v>
      </c>
      <c r="G21" s="1057">
        <f>F21*2.8</f>
        <v>24.052</v>
      </c>
      <c r="H21" s="1273" t="s">
        <v>430</v>
      </c>
    </row>
    <row r="22" spans="1:13" ht="24" customHeight="1" thickBot="1">
      <c r="A22" s="1639" t="s">
        <v>748</v>
      </c>
      <c r="B22" s="1669"/>
      <c r="C22" s="1640"/>
      <c r="D22" s="294"/>
      <c r="E22" s="293"/>
      <c r="F22" s="251"/>
      <c r="G22" s="296"/>
      <c r="H22" s="566"/>
    </row>
    <row r="23" spans="1:13">
      <c r="A23" s="13"/>
      <c r="B23" s="13"/>
      <c r="C23" s="17"/>
      <c r="D23" s="17"/>
      <c r="E23" s="17"/>
      <c r="F23" s="18"/>
      <c r="G23" s="18"/>
      <c r="H23" s="567"/>
    </row>
    <row r="24" spans="1:13">
      <c r="A24" s="395" t="s">
        <v>747</v>
      </c>
      <c r="B24" s="487"/>
      <c r="C24" s="488"/>
      <c r="D24" s="486"/>
      <c r="E24" s="17"/>
      <c r="F24" s="18"/>
      <c r="G24" s="18"/>
      <c r="H24" s="567"/>
    </row>
    <row r="25" spans="1:13">
      <c r="A25" s="517" t="s">
        <v>749</v>
      </c>
      <c r="B25" s="134"/>
      <c r="C25" s="460"/>
      <c r="D25" s="13"/>
      <c r="E25" s="13"/>
      <c r="F25" s="13"/>
      <c r="G25" s="13"/>
      <c r="H25" s="568"/>
    </row>
    <row r="26" spans="1:13" hidden="1">
      <c r="A26" s="518" t="s">
        <v>706</v>
      </c>
      <c r="B26" s="393"/>
      <c r="C26" s="360"/>
      <c r="D26" s="440"/>
    </row>
    <row r="27" spans="1:13" hidden="1">
      <c r="A27" s="1672" t="s">
        <v>1080</v>
      </c>
      <c r="B27" s="1673"/>
      <c r="C27" s="1674"/>
    </row>
    <row r="28" spans="1:13">
      <c r="A28" s="384" t="s">
        <v>674</v>
      </c>
      <c r="B28" s="194"/>
      <c r="C28" s="194"/>
      <c r="D28" s="195"/>
      <c r="E28" s="13"/>
      <c r="F28" s="13"/>
      <c r="G28" s="13"/>
      <c r="H28" s="568"/>
    </row>
    <row r="29" spans="1:13">
      <c r="A29" s="437" t="s">
        <v>673</v>
      </c>
      <c r="B29" s="473"/>
      <c r="C29" s="473"/>
      <c r="D29" s="439"/>
      <c r="E29" s="12"/>
      <c r="F29" s="12"/>
      <c r="H29" s="152"/>
      <c r="I29" s="12"/>
      <c r="J29" s="12"/>
      <c r="K29" s="12"/>
      <c r="L29" s="12"/>
      <c r="M29" s="16"/>
    </row>
    <row r="30" spans="1:13">
      <c r="A30" s="14"/>
      <c r="B30" s="14"/>
      <c r="C30" s="14"/>
      <c r="D30" s="14"/>
      <c r="E30" s="14"/>
      <c r="F30" s="14"/>
      <c r="G30" s="14"/>
      <c r="H30" s="547"/>
      <c r="I30" s="14"/>
      <c r="J30" s="14"/>
      <c r="K30" s="14"/>
      <c r="L30" s="14"/>
      <c r="M30" s="16"/>
    </row>
    <row r="31" spans="1:13">
      <c r="A31" s="1668"/>
      <c r="B31" s="1668"/>
      <c r="C31" s="1668"/>
      <c r="D31" s="1668"/>
      <c r="E31" s="14"/>
      <c r="F31" s="14"/>
      <c r="G31" s="14"/>
      <c r="H31" s="547"/>
    </row>
    <row r="32" spans="1:13">
      <c r="A32" s="16"/>
      <c r="B32" s="16"/>
      <c r="C32" s="16"/>
      <c r="D32" s="16"/>
      <c r="E32" s="16"/>
      <c r="F32" s="16"/>
      <c r="G32" s="16"/>
      <c r="H32" s="547"/>
    </row>
  </sheetData>
  <sheetProtection algorithmName="SHA-512" hashValue="dgE+V+tntsvDzLw+cFQBSLe64l+2ROiPGSzVej3xI0nUmWUZ9FtOqaiO/NTCraw9LrqWYO/Nxtp47X+9M/zuxA==" saltValue="Rg6TBQBy8PNFVQGL8uTe4g==" spinCount="100000" sheet="1" formatCells="0" formatColumns="0" formatRows="0" insertColumns="0" insertRows="0" insertHyperlinks="0" deleteColumns="0" deleteRows="0" sort="0" autoFilter="0" pivotTables="0"/>
  <mergeCells count="13">
    <mergeCell ref="A31:D31"/>
    <mergeCell ref="A6:A7"/>
    <mergeCell ref="B6:D6"/>
    <mergeCell ref="E6:E7"/>
    <mergeCell ref="A2:H2"/>
    <mergeCell ref="A3:H3"/>
    <mergeCell ref="A4:H4"/>
    <mergeCell ref="A5:H5"/>
    <mergeCell ref="A22:C22"/>
    <mergeCell ref="F6:F7"/>
    <mergeCell ref="G6:G7"/>
    <mergeCell ref="H6:H7"/>
    <mergeCell ref="A27:C27"/>
  </mergeCells>
  <phoneticPr fontId="2" type="noConversion"/>
  <pageMargins left="0.78740157480314965" right="0.39370078740157483" top="0.19685039370078741" bottom="0.19685039370078741" header="0.31496062992125984" footer="0.31496062992125984"/>
  <pageSetup paperSize="9" scale="58" orientation="portrait" r:id="rId1"/>
  <headerFooter alignWithMargins="0">
    <oddFooter>Страница  &amp;P из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Аркуш17">
    <tabColor theme="9"/>
  </sheetPr>
  <dimension ref="A1:H59"/>
  <sheetViews>
    <sheetView view="pageBreakPreview" zoomScale="85" zoomScaleNormal="70" zoomScaleSheetLayoutView="85" workbookViewId="0">
      <selection activeCell="F32" sqref="F32"/>
    </sheetView>
  </sheetViews>
  <sheetFormatPr defaultRowHeight="12.75"/>
  <cols>
    <col min="1" max="1" width="80.42578125" customWidth="1"/>
    <col min="2" max="2" width="21.5703125" customWidth="1"/>
    <col min="3" max="3" width="60.42578125" customWidth="1"/>
    <col min="4" max="4" width="14" hidden="1" customWidth="1"/>
    <col min="5" max="5" width="17" customWidth="1"/>
    <col min="6" max="6" width="18.42578125" style="72" bestFit="1" customWidth="1"/>
    <col min="7" max="7" width="16.28515625" customWidth="1"/>
  </cols>
  <sheetData>
    <row r="1" spans="1:8" ht="188.25" customHeight="1" thickBot="1"/>
    <row r="2" spans="1:8" s="3" customFormat="1" ht="25.5" customHeight="1">
      <c r="A2" s="1712" t="s">
        <v>750</v>
      </c>
      <c r="B2" s="1713"/>
      <c r="C2" s="1713"/>
      <c r="D2" s="1713"/>
      <c r="E2" s="1713"/>
      <c r="F2" s="1713"/>
      <c r="G2" s="1714"/>
    </row>
    <row r="3" spans="1:8" s="3" customFormat="1" ht="25.5" customHeight="1" thickBot="1">
      <c r="A3" s="1715" t="s">
        <v>751</v>
      </c>
      <c r="B3" s="1716"/>
      <c r="C3" s="1716"/>
      <c r="D3" s="1716"/>
      <c r="E3" s="1716"/>
      <c r="F3" s="1716"/>
      <c r="G3" s="1717"/>
    </row>
    <row r="4" spans="1:8" s="3" customFormat="1" ht="20.100000000000001" customHeight="1">
      <c r="A4" s="1720" t="s">
        <v>752</v>
      </c>
      <c r="B4" s="1721"/>
      <c r="C4" s="1398" t="s">
        <v>1099</v>
      </c>
      <c r="D4" s="1398"/>
      <c r="E4" s="1398" t="s">
        <v>1103</v>
      </c>
      <c r="F4" s="1398"/>
      <c r="G4" s="1710" t="s">
        <v>790</v>
      </c>
    </row>
    <row r="5" spans="1:8" s="3" customFormat="1" ht="20.25">
      <c r="A5" s="1722"/>
      <c r="B5" s="1723"/>
      <c r="C5" s="1623"/>
      <c r="D5" s="1623"/>
      <c r="E5" s="1623"/>
      <c r="F5" s="1623"/>
      <c r="G5" s="1711"/>
    </row>
    <row r="6" spans="1:8" s="3" customFormat="1" ht="20.65" customHeight="1">
      <c r="A6" s="1718" t="s">
        <v>754</v>
      </c>
      <c r="B6" s="1719"/>
      <c r="C6" s="1110">
        <v>2.99</v>
      </c>
      <c r="D6" s="798"/>
      <c r="E6" s="1705">
        <v>3.49</v>
      </c>
      <c r="F6" s="1705"/>
      <c r="G6" s="983" t="s">
        <v>431</v>
      </c>
    </row>
    <row r="7" spans="1:8" s="3" customFormat="1" ht="20.65" customHeight="1">
      <c r="A7" s="1699" t="s">
        <v>755</v>
      </c>
      <c r="B7" s="1700"/>
      <c r="C7" s="1110">
        <v>4.49</v>
      </c>
      <c r="D7" s="798"/>
      <c r="E7" s="1705">
        <v>4.99</v>
      </c>
      <c r="F7" s="1705"/>
      <c r="G7" s="983" t="s">
        <v>432</v>
      </c>
    </row>
    <row r="8" spans="1:8" s="3" customFormat="1" ht="20.65" customHeight="1">
      <c r="A8" s="1701" t="s">
        <v>756</v>
      </c>
      <c r="B8" s="1702"/>
      <c r="C8" s="1110">
        <v>5.49</v>
      </c>
      <c r="D8" s="798"/>
      <c r="E8" s="1705">
        <v>5.99</v>
      </c>
      <c r="F8" s="1705"/>
      <c r="G8" s="983" t="s">
        <v>433</v>
      </c>
    </row>
    <row r="9" spans="1:8" s="3" customFormat="1" ht="24" customHeight="1" thickBot="1">
      <c r="A9" s="1703" t="s">
        <v>757</v>
      </c>
      <c r="B9" s="1704"/>
      <c r="C9" s="1111">
        <v>6.99</v>
      </c>
      <c r="D9" s="799"/>
      <c r="E9" s="1709">
        <v>7.49</v>
      </c>
      <c r="F9" s="1709"/>
      <c r="G9" s="1006" t="s">
        <v>663</v>
      </c>
    </row>
    <row r="10" spans="1:8" s="3" customFormat="1" ht="24" customHeight="1">
      <c r="A10" s="146" t="s">
        <v>1175</v>
      </c>
      <c r="B10" s="143"/>
      <c r="C10" s="58"/>
      <c r="D10" s="58"/>
      <c r="E10" s="144"/>
      <c r="F10" s="144"/>
      <c r="G10" s="145"/>
    </row>
    <row r="11" spans="1:8" s="3" customFormat="1" ht="24" customHeight="1">
      <c r="A11" s="146" t="s">
        <v>732</v>
      </c>
      <c r="B11" s="143"/>
      <c r="C11" s="58"/>
      <c r="D11" s="58"/>
      <c r="E11" s="144"/>
      <c r="F11" s="144"/>
      <c r="G11" s="145"/>
    </row>
    <row r="12" spans="1:8" s="3" customFormat="1" ht="21" thickBot="1">
      <c r="A12" s="13"/>
      <c r="B12" s="26"/>
      <c r="C12" s="26"/>
      <c r="D12" s="19"/>
      <c r="E12" s="19"/>
      <c r="F12" s="84"/>
      <c r="G12" s="20"/>
    </row>
    <row r="13" spans="1:8" s="297" customFormat="1" ht="34.5" customHeight="1">
      <c r="A13" s="1706" t="s">
        <v>759</v>
      </c>
      <c r="B13" s="1707"/>
      <c r="C13" s="1707"/>
      <c r="D13" s="1707"/>
      <c r="E13" s="1707"/>
      <c r="F13" s="1707"/>
      <c r="G13" s="1708"/>
    </row>
    <row r="14" spans="1:8" s="297" customFormat="1" ht="40.5" customHeight="1" thickBot="1">
      <c r="A14" s="1688" t="s">
        <v>760</v>
      </c>
      <c r="B14" s="1689"/>
      <c r="C14" s="1689"/>
      <c r="D14" s="1689"/>
      <c r="E14" s="1689"/>
      <c r="F14" s="1689"/>
      <c r="G14" s="1690"/>
    </row>
    <row r="15" spans="1:8" s="3" customFormat="1" ht="90">
      <c r="A15" s="1684" t="s">
        <v>761</v>
      </c>
      <c r="B15" s="1680" t="s">
        <v>1009</v>
      </c>
      <c r="C15" s="1682" t="s">
        <v>762</v>
      </c>
      <c r="D15" s="930" t="s">
        <v>94</v>
      </c>
      <c r="E15" s="1686" t="s">
        <v>764</v>
      </c>
      <c r="F15" s="1691" t="s">
        <v>1097</v>
      </c>
      <c r="G15" s="1693" t="s">
        <v>1098</v>
      </c>
      <c r="H15" s="298" t="s">
        <v>124</v>
      </c>
    </row>
    <row r="16" spans="1:8" s="3" customFormat="1" ht="24.6" customHeight="1" thickBot="1">
      <c r="A16" s="1685"/>
      <c r="B16" s="1681"/>
      <c r="C16" s="1683"/>
      <c r="D16" s="931"/>
      <c r="E16" s="1687"/>
      <c r="F16" s="1692"/>
      <c r="G16" s="1694"/>
      <c r="H16" s="298"/>
    </row>
    <row r="17" spans="1:8" s="3" customFormat="1" ht="60.75">
      <c r="A17" s="796" t="s">
        <v>1008</v>
      </c>
      <c r="B17" s="308" t="s">
        <v>1007</v>
      </c>
      <c r="C17" s="309" t="s">
        <v>97</v>
      </c>
      <c r="D17" s="636" t="s">
        <v>108</v>
      </c>
      <c r="E17" s="932" t="s">
        <v>67</v>
      </c>
      <c r="F17" s="778" t="s">
        <v>1040</v>
      </c>
      <c r="G17" s="616">
        <v>33.49</v>
      </c>
      <c r="H17" s="1007" t="s">
        <v>435</v>
      </c>
    </row>
    <row r="18" spans="1:8" s="3" customFormat="1" ht="60.75">
      <c r="A18" s="797" t="s">
        <v>1013</v>
      </c>
      <c r="B18" s="305" t="s">
        <v>1007</v>
      </c>
      <c r="C18" s="310" t="s">
        <v>98</v>
      </c>
      <c r="D18" s="311" t="s">
        <v>109</v>
      </c>
      <c r="E18" s="933" t="s">
        <v>67</v>
      </c>
      <c r="F18" s="770" t="s">
        <v>853</v>
      </c>
      <c r="G18" s="617">
        <v>29.49</v>
      </c>
      <c r="H18" s="1007" t="s">
        <v>436</v>
      </c>
    </row>
    <row r="19" spans="1:8" s="3" customFormat="1" ht="23.25">
      <c r="A19" s="797" t="s">
        <v>765</v>
      </c>
      <c r="B19" s="305"/>
      <c r="C19" s="312" t="s">
        <v>99</v>
      </c>
      <c r="D19" s="311" t="s">
        <v>110</v>
      </c>
      <c r="E19" s="933" t="s">
        <v>67</v>
      </c>
      <c r="F19" s="770">
        <v>29.99</v>
      </c>
      <c r="G19" s="617">
        <v>30.49</v>
      </c>
      <c r="H19" s="1007" t="s">
        <v>438</v>
      </c>
    </row>
    <row r="20" spans="1:8" s="3" customFormat="1" ht="40.5">
      <c r="A20" s="797" t="s">
        <v>1011</v>
      </c>
      <c r="B20" s="305" t="s">
        <v>1010</v>
      </c>
      <c r="C20" s="313" t="s">
        <v>1006</v>
      </c>
      <c r="D20" s="314" t="s">
        <v>111</v>
      </c>
      <c r="E20" s="933" t="s">
        <v>68</v>
      </c>
      <c r="F20" s="770">
        <v>7.69</v>
      </c>
      <c r="G20" s="617">
        <v>8.19</v>
      </c>
      <c r="H20" s="1007" t="s">
        <v>439</v>
      </c>
    </row>
    <row r="21" spans="1:8" s="3" customFormat="1" ht="41.25" thickBot="1">
      <c r="A21" s="315" t="s">
        <v>1012</v>
      </c>
      <c r="B21" s="316" t="s">
        <v>1010</v>
      </c>
      <c r="C21" s="317" t="s">
        <v>100</v>
      </c>
      <c r="D21" s="318" t="s">
        <v>112</v>
      </c>
      <c r="E21" s="934" t="s">
        <v>68</v>
      </c>
      <c r="F21" s="779">
        <v>8.19</v>
      </c>
      <c r="G21" s="618">
        <v>8.69</v>
      </c>
      <c r="H21" s="1007" t="s">
        <v>440</v>
      </c>
    </row>
    <row r="22" spans="1:8" s="3" customFormat="1" ht="21" thickBot="1">
      <c r="A22" s="300"/>
      <c r="B22" s="301"/>
      <c r="C22" s="55"/>
      <c r="E22" s="302"/>
      <c r="F22" s="303"/>
      <c r="G22" s="303"/>
      <c r="H22" s="299"/>
    </row>
    <row r="23" spans="1:8" s="3" customFormat="1" ht="36" customHeight="1" thickBot="1">
      <c r="A23" s="1675" t="s">
        <v>854</v>
      </c>
      <c r="B23" s="1676"/>
      <c r="C23" s="1676"/>
      <c r="D23" s="1676"/>
      <c r="E23" s="1676"/>
      <c r="F23" s="1676"/>
      <c r="G23" s="1677"/>
    </row>
    <row r="24" spans="1:8" s="3" customFormat="1" ht="41.25" thickBot="1">
      <c r="A24" s="1697" t="s">
        <v>666</v>
      </c>
      <c r="B24" s="1698"/>
      <c r="C24" s="771" t="s">
        <v>766</v>
      </c>
      <c r="D24" s="787" t="s">
        <v>101</v>
      </c>
      <c r="E24" s="772" t="s">
        <v>763</v>
      </c>
      <c r="F24" s="773" t="s">
        <v>1092</v>
      </c>
      <c r="G24" s="788" t="s">
        <v>790</v>
      </c>
    </row>
    <row r="25" spans="1:8" s="3" customFormat="1" ht="24" thickBot="1">
      <c r="A25" s="1678" t="s">
        <v>767</v>
      </c>
      <c r="B25" s="1679"/>
      <c r="C25" s="793" t="s">
        <v>103</v>
      </c>
      <c r="D25" s="793">
        <v>1</v>
      </c>
      <c r="E25" s="794" t="s">
        <v>102</v>
      </c>
      <c r="F25" s="795">
        <v>25.99</v>
      </c>
      <c r="G25" s="1011" t="s">
        <v>441</v>
      </c>
    </row>
    <row r="26" spans="1:8" s="3" customFormat="1" ht="24" hidden="1" thickBot="1">
      <c r="A26" s="1695" t="s">
        <v>768</v>
      </c>
      <c r="B26" s="1696"/>
      <c r="C26" s="789" t="s">
        <v>103</v>
      </c>
      <c r="D26" s="789">
        <v>5</v>
      </c>
      <c r="E26" s="790" t="s">
        <v>102</v>
      </c>
      <c r="F26" s="791">
        <v>129.99</v>
      </c>
      <c r="G26" s="792" t="s">
        <v>442</v>
      </c>
      <c r="H26" s="3">
        <v>0</v>
      </c>
    </row>
    <row r="27" spans="1:8" s="3" customFormat="1" ht="21" thickBot="1">
      <c r="A27" s="304"/>
      <c r="B27" s="304"/>
      <c r="C27" s="147"/>
      <c r="D27" s="147"/>
      <c r="E27" s="147"/>
      <c r="F27" s="303"/>
      <c r="G27" s="299"/>
    </row>
    <row r="28" spans="1:8" s="3" customFormat="1" ht="47.25" customHeight="1" thickBot="1">
      <c r="A28" s="1675" t="s">
        <v>850</v>
      </c>
      <c r="B28" s="1676"/>
      <c r="C28" s="1676"/>
      <c r="D28" s="1676"/>
      <c r="E28" s="1676"/>
      <c r="F28" s="1676"/>
      <c r="G28" s="1677"/>
    </row>
    <row r="29" spans="1:8" s="3" customFormat="1" ht="41.25" thickBot="1">
      <c r="A29" s="924" t="s">
        <v>666</v>
      </c>
      <c r="B29" s="926" t="s">
        <v>1014</v>
      </c>
      <c r="C29" s="926" t="s">
        <v>762</v>
      </c>
      <c r="D29" s="926" t="s">
        <v>104</v>
      </c>
      <c r="E29" s="927" t="s">
        <v>763</v>
      </c>
      <c r="F29" s="928" t="s">
        <v>1092</v>
      </c>
      <c r="G29" s="929" t="s">
        <v>790</v>
      </c>
    </row>
    <row r="30" spans="1:8" s="3" customFormat="1" ht="41.25" thickBot="1">
      <c r="A30" s="781" t="s">
        <v>1212</v>
      </c>
      <c r="B30" s="308"/>
      <c r="C30" s="782"/>
      <c r="D30" s="783"/>
      <c r="E30" s="769" t="s">
        <v>15</v>
      </c>
      <c r="F30" s="778">
        <v>379</v>
      </c>
      <c r="G30" s="1009" t="s">
        <v>859</v>
      </c>
    </row>
    <row r="31" spans="1:8" s="3" customFormat="1" ht="60" customHeight="1">
      <c r="A31" s="781" t="s">
        <v>845</v>
      </c>
      <c r="B31" s="308" t="s">
        <v>1015</v>
      </c>
      <c r="C31" s="782" t="s">
        <v>844</v>
      </c>
      <c r="D31" s="783">
        <v>2210</v>
      </c>
      <c r="E31" s="777" t="s">
        <v>15</v>
      </c>
      <c r="F31" s="778">
        <v>309</v>
      </c>
      <c r="G31" s="1008" t="s">
        <v>443</v>
      </c>
    </row>
    <row r="32" spans="1:8" s="3" customFormat="1" ht="40.5">
      <c r="A32" s="784" t="s">
        <v>846</v>
      </c>
      <c r="B32" s="305" t="s">
        <v>1015</v>
      </c>
      <c r="C32" s="307" t="s">
        <v>847</v>
      </c>
      <c r="D32" s="780">
        <v>2210</v>
      </c>
      <c r="E32" s="769" t="s">
        <v>15</v>
      </c>
      <c r="F32" s="770">
        <v>309</v>
      </c>
      <c r="G32" s="1009" t="s">
        <v>444</v>
      </c>
    </row>
    <row r="33" spans="1:7" s="3" customFormat="1" ht="42.6" customHeight="1">
      <c r="A33" s="784" t="s">
        <v>848</v>
      </c>
      <c r="B33" s="306" t="s">
        <v>1017</v>
      </c>
      <c r="C33" s="307" t="s">
        <v>849</v>
      </c>
      <c r="D33" s="780"/>
      <c r="E33" s="769" t="s">
        <v>15</v>
      </c>
      <c r="F33" s="770">
        <v>379</v>
      </c>
      <c r="G33" s="1009" t="s">
        <v>859</v>
      </c>
    </row>
    <row r="34" spans="1:7" s="3" customFormat="1" ht="40.5">
      <c r="A34" s="784" t="s">
        <v>851</v>
      </c>
      <c r="B34" s="305" t="s">
        <v>1016</v>
      </c>
      <c r="C34" s="307" t="s">
        <v>769</v>
      </c>
      <c r="D34" s="780">
        <v>1220</v>
      </c>
      <c r="E34" s="769" t="s">
        <v>15</v>
      </c>
      <c r="F34" s="770">
        <v>279</v>
      </c>
      <c r="G34" s="1009" t="s">
        <v>445</v>
      </c>
    </row>
    <row r="35" spans="1:7" s="3" customFormat="1" ht="40.5">
      <c r="A35" s="1276" t="s">
        <v>852</v>
      </c>
      <c r="B35" s="1277" t="s">
        <v>1016</v>
      </c>
      <c r="C35" s="1278" t="s">
        <v>770</v>
      </c>
      <c r="D35" s="1279">
        <v>1220</v>
      </c>
      <c r="E35" s="1280" t="s">
        <v>15</v>
      </c>
      <c r="F35" s="1281">
        <v>299</v>
      </c>
      <c r="G35" s="1282" t="s">
        <v>446</v>
      </c>
    </row>
    <row r="36" spans="1:7" s="3" customFormat="1" ht="23.25">
      <c r="A36" s="784" t="s">
        <v>862</v>
      </c>
      <c r="B36" s="305" t="s">
        <v>1059</v>
      </c>
      <c r="C36" s="155"/>
      <c r="D36" s="780"/>
      <c r="E36" s="769" t="s">
        <v>15</v>
      </c>
      <c r="F36" s="770">
        <v>15.99</v>
      </c>
      <c r="G36" s="1009" t="s">
        <v>860</v>
      </c>
    </row>
    <row r="37" spans="1:7" s="3" customFormat="1" ht="24" thickBot="1">
      <c r="A37" s="785" t="s">
        <v>863</v>
      </c>
      <c r="B37" s="316" t="s">
        <v>1059</v>
      </c>
      <c r="C37" s="336"/>
      <c r="D37" s="786"/>
      <c r="E37" s="335" t="s">
        <v>15</v>
      </c>
      <c r="F37" s="779">
        <v>0.99</v>
      </c>
      <c r="G37" s="1010" t="s">
        <v>861</v>
      </c>
    </row>
    <row r="38" spans="1:7" s="3" customFormat="1" ht="21" thickBot="1">
      <c r="A38" s="319"/>
      <c r="B38" s="320"/>
      <c r="C38" s="321"/>
      <c r="D38" s="302"/>
      <c r="E38" s="322"/>
      <c r="F38" s="323"/>
      <c r="G38" s="324"/>
    </row>
    <row r="39" spans="1:7" s="3" customFormat="1" ht="37.5" customHeight="1" thickBot="1">
      <c r="A39" s="1675" t="s">
        <v>855</v>
      </c>
      <c r="B39" s="1676"/>
      <c r="C39" s="1676"/>
      <c r="D39" s="1676"/>
      <c r="E39" s="1676"/>
      <c r="F39" s="1676"/>
      <c r="G39" s="1677"/>
    </row>
    <row r="40" spans="1:7" s="3" customFormat="1" ht="41.25" thickBot="1">
      <c r="A40" s="924" t="s">
        <v>666</v>
      </c>
      <c r="B40" s="925" t="s">
        <v>699</v>
      </c>
      <c r="C40" s="926" t="s">
        <v>776</v>
      </c>
      <c r="D40" s="926" t="s">
        <v>104</v>
      </c>
      <c r="E40" s="927" t="s">
        <v>763</v>
      </c>
      <c r="F40" s="928" t="s">
        <v>1092</v>
      </c>
      <c r="G40" s="929" t="s">
        <v>790</v>
      </c>
    </row>
    <row r="41" spans="1:7" s="3" customFormat="1" ht="60.75">
      <c r="A41" s="774" t="s">
        <v>771</v>
      </c>
      <c r="B41" s="775" t="s">
        <v>106</v>
      </c>
      <c r="C41" s="776" t="s">
        <v>774</v>
      </c>
      <c r="D41" s="636" t="s">
        <v>96</v>
      </c>
      <c r="E41" s="777" t="s">
        <v>15</v>
      </c>
      <c r="F41" s="778">
        <v>749</v>
      </c>
      <c r="G41" s="1012" t="s">
        <v>437</v>
      </c>
    </row>
    <row r="42" spans="1:7" s="3" customFormat="1" ht="60.75">
      <c r="A42" s="331" t="s">
        <v>772</v>
      </c>
      <c r="B42" s="142" t="s">
        <v>107</v>
      </c>
      <c r="C42" s="325" t="s">
        <v>774</v>
      </c>
      <c r="D42" s="311" t="s">
        <v>96</v>
      </c>
      <c r="E42" s="769" t="s">
        <v>15</v>
      </c>
      <c r="F42" s="770">
        <v>779</v>
      </c>
      <c r="G42" s="990" t="s">
        <v>447</v>
      </c>
    </row>
    <row r="43" spans="1:7" s="3" customFormat="1" ht="41.25" thickBot="1">
      <c r="A43" s="332" t="s">
        <v>773</v>
      </c>
      <c r="B43" s="333" t="s">
        <v>530</v>
      </c>
      <c r="C43" s="334" t="s">
        <v>775</v>
      </c>
      <c r="D43" s="335" t="s">
        <v>531</v>
      </c>
      <c r="E43" s="335" t="s">
        <v>15</v>
      </c>
      <c r="F43" s="779">
        <v>779</v>
      </c>
      <c r="G43" s="1010" t="s">
        <v>665</v>
      </c>
    </row>
    <row r="44" spans="1:7" s="3" customFormat="1" ht="21" thickBot="1">
      <c r="A44" s="328"/>
      <c r="B44" s="329"/>
      <c r="C44" s="330"/>
      <c r="D44" s="322"/>
      <c r="E44" s="322"/>
      <c r="F44" s="323"/>
      <c r="G44" s="324"/>
    </row>
    <row r="45" spans="1:7" s="3" customFormat="1" ht="39.75" customHeight="1" thickBot="1">
      <c r="A45" s="1675" t="s">
        <v>858</v>
      </c>
      <c r="B45" s="1676"/>
      <c r="C45" s="1676"/>
      <c r="D45" s="1676"/>
      <c r="E45" s="1676"/>
      <c r="F45" s="1676"/>
      <c r="G45" s="1677"/>
    </row>
    <row r="46" spans="1:7" s="3" customFormat="1" ht="47.25" thickBot="1">
      <c r="A46" s="919" t="s">
        <v>105</v>
      </c>
      <c r="B46" s="920" t="s">
        <v>699</v>
      </c>
      <c r="C46" s="1724" t="s">
        <v>776</v>
      </c>
      <c r="D46" s="1725"/>
      <c r="E46" s="921" t="s">
        <v>95</v>
      </c>
      <c r="F46" s="922" t="s">
        <v>1092</v>
      </c>
      <c r="G46" s="923" t="s">
        <v>790</v>
      </c>
    </row>
    <row r="47" spans="1:7" s="3" customFormat="1" ht="41.25" thickBot="1">
      <c r="A47" s="1284" t="s">
        <v>856</v>
      </c>
      <c r="B47" s="1285" t="s">
        <v>857</v>
      </c>
      <c r="C47" s="1726" t="s">
        <v>777</v>
      </c>
      <c r="D47" s="1727"/>
      <c r="E47" s="1286" t="s">
        <v>15</v>
      </c>
      <c r="F47" s="1287">
        <v>279</v>
      </c>
      <c r="G47" s="1288" t="s">
        <v>448</v>
      </c>
    </row>
    <row r="48" spans="1:7" s="3" customFormat="1" ht="21" thickBot="1">
      <c r="A48" s="178"/>
      <c r="B48" s="326"/>
      <c r="C48" s="178"/>
      <c r="D48" s="178"/>
      <c r="E48" s="147"/>
      <c r="F48" s="327"/>
      <c r="G48" s="147"/>
    </row>
    <row r="49" spans="1:7" s="3" customFormat="1" ht="20.100000000000001" customHeight="1">
      <c r="A49" s="1728" t="s">
        <v>753</v>
      </c>
      <c r="B49" s="1729"/>
      <c r="C49" s="1632" t="s">
        <v>1092</v>
      </c>
      <c r="D49" s="1408"/>
      <c r="E49" s="1408"/>
      <c r="F49" s="1442"/>
      <c r="G49" s="1735" t="s">
        <v>790</v>
      </c>
    </row>
    <row r="50" spans="1:7" s="3" customFormat="1" ht="20.100000000000001" customHeight="1">
      <c r="A50" s="1730"/>
      <c r="B50" s="1731"/>
      <c r="C50" s="1734"/>
      <c r="D50" s="1350"/>
      <c r="E50" s="1350"/>
      <c r="F50" s="1351"/>
      <c r="G50" s="1736"/>
    </row>
    <row r="51" spans="1:7" s="3" customFormat="1" ht="21" thickBot="1">
      <c r="A51" s="1730"/>
      <c r="B51" s="1731"/>
      <c r="C51" s="857" t="s">
        <v>67</v>
      </c>
      <c r="D51" s="857" t="s">
        <v>68</v>
      </c>
      <c r="E51" s="857" t="s">
        <v>67</v>
      </c>
      <c r="F51" s="857" t="s">
        <v>68</v>
      </c>
      <c r="G51" s="1737"/>
    </row>
    <row r="52" spans="1:7" s="71" customFormat="1" ht="50.25" customHeight="1">
      <c r="A52" s="1732" t="s">
        <v>804</v>
      </c>
      <c r="B52" s="1733"/>
      <c r="C52" s="722"/>
      <c r="D52" s="722" t="s">
        <v>7</v>
      </c>
      <c r="E52" s="492">
        <v>24.99</v>
      </c>
      <c r="F52" s="722" t="s">
        <v>1059</v>
      </c>
      <c r="G52" s="1283" t="s">
        <v>434</v>
      </c>
    </row>
    <row r="53" spans="1:7" s="71" customFormat="1" ht="21" customHeight="1">
      <c r="A53" s="768" t="s">
        <v>732</v>
      </c>
      <c r="B53" s="26"/>
      <c r="C53" s="26"/>
      <c r="D53" s="19"/>
      <c r="E53" s="19"/>
      <c r="F53" s="84"/>
    </row>
    <row r="54" spans="1:7" s="71" customFormat="1" ht="21" customHeight="1">
      <c r="A54" s="25"/>
      <c r="B54" s="26"/>
      <c r="C54" s="26"/>
      <c r="D54" s="19"/>
      <c r="E54" s="19"/>
      <c r="F54" s="84"/>
    </row>
    <row r="55" spans="1:7" s="3" customFormat="1" ht="20.25">
      <c r="A55" s="489" t="s">
        <v>1076</v>
      </c>
      <c r="B55" s="26"/>
      <c r="C55" s="26"/>
      <c r="D55" s="19"/>
      <c r="E55" s="19"/>
      <c r="F55" s="84"/>
      <c r="G55" s="20"/>
    </row>
    <row r="56" spans="1:7" s="3" customFormat="1" ht="20.25">
      <c r="A56" s="490" t="s">
        <v>1077</v>
      </c>
      <c r="B56" s="26"/>
      <c r="C56" s="26"/>
      <c r="D56" s="19"/>
      <c r="E56" s="19"/>
      <c r="F56" s="84"/>
      <c r="G56" s="20"/>
    </row>
    <row r="57" spans="1:7" s="3" customFormat="1" ht="20.25">
      <c r="A57" s="491" t="s">
        <v>758</v>
      </c>
      <c r="B57" s="26"/>
      <c r="C57" s="26"/>
      <c r="D57" s="19"/>
      <c r="E57" s="19"/>
      <c r="F57" s="84"/>
      <c r="G57" s="20"/>
    </row>
    <row r="58" spans="1:7" s="3" customFormat="1" ht="20.25">
      <c r="A58" s="518" t="s">
        <v>706</v>
      </c>
      <c r="B58" s="22"/>
      <c r="C58" s="22"/>
      <c r="D58" s="440"/>
      <c r="E58" s="19"/>
      <c r="F58" s="84"/>
      <c r="G58" s="20"/>
    </row>
    <row r="59" spans="1:7" s="3" customFormat="1" ht="23.25">
      <c r="A59" s="521" t="s">
        <v>1080</v>
      </c>
      <c r="B59" s="26"/>
      <c r="C59" s="26"/>
      <c r="D59" s="19"/>
      <c r="E59" s="19"/>
      <c r="F59" s="84"/>
      <c r="G59" s="20"/>
    </row>
  </sheetData>
  <sheetProtection algorithmName="SHA-512" hashValue="ehHZQxU/6m4w3I0oMTw5wn5UGB1OFJIPv+hYWQljJbrIGkjKg9DAksYz39eTyNRcyK9BP7rTSyq8OIm43U+Cxw==" saltValue="XWH3sU6X9hMCz7ZOh41VXA==" spinCount="100000" sheet="1" formatCells="0" formatColumns="0" formatRows="0" insertColumns="0" insertRows="0" insertHyperlinks="0" deleteColumns="0" deleteRows="0" sort="0" autoFilter="0" pivotTables="0"/>
  <mergeCells count="35">
    <mergeCell ref="C46:D46"/>
    <mergeCell ref="C47:D47"/>
    <mergeCell ref="A45:G45"/>
    <mergeCell ref="A49:B51"/>
    <mergeCell ref="A52:B52"/>
    <mergeCell ref="C49:F50"/>
    <mergeCell ref="G49:G51"/>
    <mergeCell ref="G4:G5"/>
    <mergeCell ref="A2:G2"/>
    <mergeCell ref="A3:G3"/>
    <mergeCell ref="E6:F6"/>
    <mergeCell ref="A6:B6"/>
    <mergeCell ref="A4:B5"/>
    <mergeCell ref="C4:D5"/>
    <mergeCell ref="E4:F5"/>
    <mergeCell ref="A7:B7"/>
    <mergeCell ref="A8:B8"/>
    <mergeCell ref="A9:B9"/>
    <mergeCell ref="E8:F8"/>
    <mergeCell ref="A13:G13"/>
    <mergeCell ref="E9:F9"/>
    <mergeCell ref="E7:F7"/>
    <mergeCell ref="A14:G14"/>
    <mergeCell ref="F15:F16"/>
    <mergeCell ref="G15:G16"/>
    <mergeCell ref="A28:G28"/>
    <mergeCell ref="A26:B26"/>
    <mergeCell ref="A24:B24"/>
    <mergeCell ref="A23:G23"/>
    <mergeCell ref="A39:G39"/>
    <mergeCell ref="A25:B25"/>
    <mergeCell ref="B15:B16"/>
    <mergeCell ref="C15:C16"/>
    <mergeCell ref="A15:A16"/>
    <mergeCell ref="E15:E16"/>
  </mergeCells>
  <phoneticPr fontId="2" type="noConversion"/>
  <pageMargins left="0.78740157480314965" right="0.39370078740157483" top="0.19685039370078741" bottom="0.19685039370078741" header="0.31496062992125984" footer="0.31496062992125984"/>
  <pageSetup paperSize="9" scale="34" orientation="portrait" r:id="rId1"/>
  <headerFooter alignWithMargins="0">
    <oddFooter>Страница  &amp;P из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Аркуш18">
    <tabColor theme="9"/>
    <pageSetUpPr fitToPage="1"/>
  </sheetPr>
  <dimension ref="A1:AK36"/>
  <sheetViews>
    <sheetView view="pageBreakPreview" topLeftCell="A2" zoomScale="70" zoomScaleNormal="70" zoomScaleSheetLayoutView="70" zoomScalePageLayoutView="58" workbookViewId="0">
      <selection activeCell="E9" sqref="E9"/>
    </sheetView>
  </sheetViews>
  <sheetFormatPr defaultColWidth="8.7109375" defaultRowHeight="20.25"/>
  <cols>
    <col min="1" max="1" width="4.42578125" style="44" customWidth="1"/>
    <col min="2" max="2" width="89.5703125" style="4" customWidth="1"/>
    <col min="3" max="3" width="22.28515625" style="71" customWidth="1"/>
    <col min="4" max="4" width="23.7109375" style="71" bestFit="1" customWidth="1"/>
    <col min="5" max="5" width="10.140625" style="20" customWidth="1"/>
    <col min="6" max="16384" width="8.7109375" style="4"/>
  </cols>
  <sheetData>
    <row r="1" spans="1:37" ht="146.25" customHeight="1" thickBot="1"/>
    <row r="2" spans="1:37" ht="21" thickBot="1">
      <c r="A2" s="1747" t="s">
        <v>778</v>
      </c>
      <c r="B2" s="1748"/>
      <c r="C2" s="1748"/>
      <c r="D2" s="1748"/>
      <c r="E2" s="1771"/>
    </row>
    <row r="3" spans="1:37" ht="21" thickBot="1">
      <c r="A3" s="1776" t="s">
        <v>779</v>
      </c>
      <c r="B3" s="1777"/>
      <c r="C3" s="1777"/>
      <c r="D3" s="1777"/>
      <c r="E3" s="1778"/>
    </row>
    <row r="4" spans="1:37" ht="21" customHeight="1">
      <c r="A4" s="1772" t="s">
        <v>739</v>
      </c>
      <c r="B4" s="1773"/>
      <c r="C4" s="1337" t="s">
        <v>1100</v>
      </c>
      <c r="D4" s="1409" t="s">
        <v>1105</v>
      </c>
      <c r="E4" s="1779" t="s">
        <v>790</v>
      </c>
    </row>
    <row r="5" spans="1:37" ht="21" thickBot="1">
      <c r="A5" s="1774"/>
      <c r="B5" s="1775"/>
      <c r="C5" s="1449"/>
      <c r="D5" s="1411"/>
      <c r="E5" s="1780"/>
    </row>
    <row r="6" spans="1:37" ht="21" customHeight="1" thickBot="1">
      <c r="A6" s="1764" t="s">
        <v>780</v>
      </c>
      <c r="B6" s="1765"/>
      <c r="C6" s="1765"/>
      <c r="D6" s="1765"/>
      <c r="E6" s="1766"/>
    </row>
    <row r="7" spans="1:37" s="42" customFormat="1" ht="24.75" customHeight="1">
      <c r="A7" s="1785" t="s">
        <v>547</v>
      </c>
      <c r="B7" s="1786"/>
      <c r="C7" s="1301">
        <v>6.21</v>
      </c>
      <c r="D7" s="1302">
        <v>6.21</v>
      </c>
      <c r="E7" s="1303" t="s">
        <v>550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</row>
    <row r="8" spans="1:37" s="42" customFormat="1" ht="24.75" customHeight="1">
      <c r="A8" s="1750" t="s">
        <v>842</v>
      </c>
      <c r="B8" s="1751"/>
      <c r="C8" s="1153">
        <v>5.65</v>
      </c>
      <c r="D8" s="1154">
        <v>25.43</v>
      </c>
      <c r="E8" s="1167" t="s">
        <v>843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</row>
    <row r="9" spans="1:37" s="42" customFormat="1" ht="23.25">
      <c r="A9" s="1750" t="s">
        <v>781</v>
      </c>
      <c r="B9" s="1751"/>
      <c r="C9" s="1153">
        <v>3.81</v>
      </c>
      <c r="D9" s="1154">
        <v>50.9</v>
      </c>
      <c r="E9" s="1167" t="s">
        <v>449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</row>
    <row r="10" spans="1:37" s="42" customFormat="1" ht="23.25">
      <c r="A10" s="1760" t="s">
        <v>782</v>
      </c>
      <c r="B10" s="1761"/>
      <c r="C10" s="1334">
        <v>3.75</v>
      </c>
      <c r="D10" s="1335">
        <v>59.99</v>
      </c>
      <c r="E10" s="1336" t="s">
        <v>450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</row>
    <row r="11" spans="1:37" s="42" customFormat="1" ht="23.25">
      <c r="A11" s="1762" t="s">
        <v>92</v>
      </c>
      <c r="B11" s="1763"/>
      <c r="C11" s="1153" t="s">
        <v>7</v>
      </c>
      <c r="D11" s="1154">
        <v>3.69</v>
      </c>
      <c r="E11" s="1167" t="s">
        <v>451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</row>
    <row r="12" spans="1:37" s="42" customFormat="1" ht="23.25">
      <c r="A12" s="1750" t="s">
        <v>870</v>
      </c>
      <c r="B12" s="1751"/>
      <c r="C12" s="1153">
        <v>5.3</v>
      </c>
      <c r="D12" s="1154">
        <v>26.5</v>
      </c>
      <c r="E12" s="1167" t="s">
        <v>871</v>
      </c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</row>
    <row r="13" spans="1:37" s="42" customFormat="1" ht="23.25">
      <c r="A13" s="1750" t="s">
        <v>783</v>
      </c>
      <c r="B13" s="1751"/>
      <c r="C13" s="1153">
        <v>4.96</v>
      </c>
      <c r="D13" s="1154">
        <v>49.6</v>
      </c>
      <c r="E13" s="1167" t="s">
        <v>452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</row>
    <row r="14" spans="1:37" ht="24" thickBot="1">
      <c r="A14" s="1155"/>
      <c r="B14" s="1156"/>
      <c r="C14" s="1157"/>
      <c r="D14" s="1158"/>
      <c r="E14" s="1168"/>
    </row>
    <row r="15" spans="1:37" ht="21.6" customHeight="1" thickBot="1">
      <c r="A15" s="1764" t="s">
        <v>784</v>
      </c>
      <c r="B15" s="1765"/>
      <c r="C15" s="1765"/>
      <c r="D15" s="1765"/>
      <c r="E15" s="1766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</row>
    <row r="16" spans="1:37" s="42" customFormat="1" ht="23.25">
      <c r="A16" s="1781" t="s">
        <v>73</v>
      </c>
      <c r="B16" s="1782"/>
      <c r="C16" s="701" t="s">
        <v>1059</v>
      </c>
      <c r="D16" s="1307">
        <v>12.1</v>
      </c>
      <c r="E16" s="1166" t="s">
        <v>453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</row>
    <row r="17" spans="1:37" s="42" customFormat="1" ht="23.25">
      <c r="A17" s="1750" t="s">
        <v>785</v>
      </c>
      <c r="B17" s="1751"/>
      <c r="C17" s="1151">
        <v>10.52</v>
      </c>
      <c r="D17" s="1152">
        <v>47.34</v>
      </c>
      <c r="E17" s="1167" t="s">
        <v>454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</row>
    <row r="18" spans="1:37" s="42" customFormat="1" ht="23.25">
      <c r="A18" s="1756" t="s">
        <v>786</v>
      </c>
      <c r="B18" s="1757"/>
      <c r="C18" s="1151">
        <v>6.85</v>
      </c>
      <c r="D18" s="1152">
        <v>30.43</v>
      </c>
      <c r="E18" s="1167" t="s">
        <v>455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</row>
    <row r="19" spans="1:37" s="42" customFormat="1" ht="21" customHeight="1" thickBot="1">
      <c r="A19" s="1783" t="s">
        <v>74</v>
      </c>
      <c r="B19" s="1783"/>
      <c r="C19" s="1783"/>
      <c r="D19" s="1783"/>
      <c r="E19" s="1784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</row>
    <row r="20" spans="1:37" s="43" customFormat="1" ht="21" customHeight="1">
      <c r="A20" s="1781" t="s">
        <v>93</v>
      </c>
      <c r="B20" s="1782"/>
      <c r="C20" s="1149" t="s">
        <v>1059</v>
      </c>
      <c r="D20" s="1306">
        <v>6.85</v>
      </c>
      <c r="E20" s="1169" t="s">
        <v>456</v>
      </c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</row>
    <row r="21" spans="1:37" s="43" customFormat="1" ht="21" customHeight="1">
      <c r="A21" s="1750" t="s">
        <v>77</v>
      </c>
      <c r="B21" s="1751"/>
      <c r="C21" s="619" t="s">
        <v>1059</v>
      </c>
      <c r="D21" s="596">
        <v>11.12</v>
      </c>
      <c r="E21" s="1170" t="s">
        <v>457</v>
      </c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</row>
    <row r="22" spans="1:37" s="43" customFormat="1" ht="21" customHeight="1">
      <c r="A22" s="1750" t="s">
        <v>873</v>
      </c>
      <c r="B22" s="1751"/>
      <c r="C22" s="619" t="s">
        <v>1059</v>
      </c>
      <c r="D22" s="596">
        <v>4.45</v>
      </c>
      <c r="E22" s="1170" t="s">
        <v>551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 spans="1:37" s="43" customFormat="1" ht="21" customHeight="1">
      <c r="A23" s="1750" t="s">
        <v>894</v>
      </c>
      <c r="B23" s="1751"/>
      <c r="C23" s="619" t="s">
        <v>1059</v>
      </c>
      <c r="D23" s="596">
        <v>6.11</v>
      </c>
      <c r="E23" s="1171" t="s">
        <v>872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</row>
    <row r="24" spans="1:37" s="43" customFormat="1" ht="21" customHeight="1" thickBot="1">
      <c r="A24" s="1758" t="s">
        <v>548</v>
      </c>
      <c r="B24" s="1759"/>
      <c r="C24" s="1150" t="s">
        <v>1059</v>
      </c>
      <c r="D24" s="1140">
        <v>6.75</v>
      </c>
      <c r="E24" s="1172" t="s">
        <v>552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 spans="1:37" s="43" customFormat="1" ht="21" customHeight="1" thickBot="1">
      <c r="A25" s="1160"/>
      <c r="B25" s="1161"/>
      <c r="C25" s="1162"/>
      <c r="D25" s="1163"/>
      <c r="E25" s="1173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 spans="1:37" ht="20.45" customHeight="1" thickBot="1">
      <c r="A26" s="1747" t="s">
        <v>787</v>
      </c>
      <c r="B26" s="1748"/>
      <c r="C26" s="1748"/>
      <c r="D26" s="1748"/>
      <c r="E26" s="1749"/>
    </row>
    <row r="27" spans="1:37" s="48" customFormat="1" ht="24" thickBot="1">
      <c r="A27" s="1745" t="s">
        <v>788</v>
      </c>
      <c r="B27" s="1746"/>
      <c r="C27" s="1147">
        <v>4.53</v>
      </c>
      <c r="D27" s="1148">
        <v>113.25</v>
      </c>
      <c r="E27" s="1174" t="s">
        <v>458</v>
      </c>
    </row>
    <row r="28" spans="1:37" ht="21" thickBot="1">
      <c r="A28" s="1164"/>
      <c r="B28" s="1159"/>
      <c r="C28" s="1165"/>
      <c r="D28" s="1165"/>
      <c r="E28" s="1173"/>
      <c r="F28" s="48"/>
      <c r="G28" s="48"/>
      <c r="H28" s="48"/>
      <c r="I28" s="48"/>
    </row>
    <row r="29" spans="1:37" ht="24" customHeight="1" thickBot="1">
      <c r="A29" s="1339" t="s">
        <v>606</v>
      </c>
      <c r="B29" s="1744"/>
      <c r="C29" s="1752" t="s">
        <v>1101</v>
      </c>
      <c r="D29" s="1753"/>
      <c r="E29" s="1175" t="s">
        <v>790</v>
      </c>
    </row>
    <row r="30" spans="1:37">
      <c r="A30" s="1740" t="s">
        <v>604</v>
      </c>
      <c r="B30" s="1741"/>
      <c r="C30" s="1754">
        <v>11.49</v>
      </c>
      <c r="D30" s="1755"/>
      <c r="E30" s="1176" t="s">
        <v>549</v>
      </c>
    </row>
    <row r="31" spans="1:37">
      <c r="A31" s="1742" t="s">
        <v>605</v>
      </c>
      <c r="B31" s="1743"/>
      <c r="C31" s="1738">
        <v>11.99</v>
      </c>
      <c r="D31" s="1739"/>
      <c r="E31" s="1170" t="s">
        <v>647</v>
      </c>
    </row>
    <row r="32" spans="1:37" ht="24" thickBot="1">
      <c r="A32" s="114"/>
      <c r="B32" s="115"/>
      <c r="C32" s="119"/>
      <c r="D32" s="120"/>
      <c r="E32" s="113"/>
    </row>
    <row r="33" spans="1:5">
      <c r="A33" s="1769"/>
      <c r="B33" s="1770"/>
      <c r="C33" s="119"/>
      <c r="D33" s="120"/>
      <c r="E33" s="113"/>
    </row>
    <row r="34" spans="1:5" ht="20.25" customHeight="1">
      <c r="A34" s="1767" t="s">
        <v>1079</v>
      </c>
      <c r="B34" s="1768"/>
      <c r="C34" s="493"/>
      <c r="D34" s="493"/>
      <c r="E34" s="493"/>
    </row>
    <row r="35" spans="1:5" s="3" customFormat="1" ht="18" customHeight="1">
      <c r="A35" s="517" t="s">
        <v>674</v>
      </c>
      <c r="B35" s="504"/>
      <c r="C35" s="167"/>
      <c r="D35" s="168"/>
      <c r="E35" s="20"/>
    </row>
    <row r="36" spans="1:5" s="3" customFormat="1">
      <c r="A36" s="519" t="s">
        <v>673</v>
      </c>
      <c r="B36" s="505"/>
      <c r="C36" s="503"/>
      <c r="D36" s="113"/>
      <c r="E36" s="20"/>
    </row>
  </sheetData>
  <sheetProtection algorithmName="SHA-512" hashValue="56XVeLK5ZDpJYz6OW0V5JoJjVDtRKA49QqRbDTBRNzdJxeLRAQ24crbqS7XcM/GesQ2HmeEfrNWsx0BHbIVALg==" saltValue="Yll6jbwKOnWbUt4b0UZYBQ==" spinCount="100000" sheet="1" formatCells="0" formatColumns="0" formatRows="0" insertColumns="0" insertRows="0" insertHyperlinks="0" deleteColumns="0" deleteRows="0" sort="0" autoFilter="0" pivotTables="0"/>
  <mergeCells count="34">
    <mergeCell ref="A34:B34"/>
    <mergeCell ref="A33:B33"/>
    <mergeCell ref="A2:E2"/>
    <mergeCell ref="C4:C5"/>
    <mergeCell ref="D4:D5"/>
    <mergeCell ref="A4:B5"/>
    <mergeCell ref="A3:E3"/>
    <mergeCell ref="E4:E5"/>
    <mergeCell ref="A20:B20"/>
    <mergeCell ref="A19:E19"/>
    <mergeCell ref="A21:B21"/>
    <mergeCell ref="A6:E6"/>
    <mergeCell ref="A12:B12"/>
    <mergeCell ref="A13:B13"/>
    <mergeCell ref="A7:B7"/>
    <mergeCell ref="A16:B16"/>
    <mergeCell ref="A17:B17"/>
    <mergeCell ref="A23:B23"/>
    <mergeCell ref="A24:B24"/>
    <mergeCell ref="A8:B8"/>
    <mergeCell ref="A9:B9"/>
    <mergeCell ref="A10:B10"/>
    <mergeCell ref="A11:B11"/>
    <mergeCell ref="A15:E15"/>
    <mergeCell ref="A26:E26"/>
    <mergeCell ref="A22:B22"/>
    <mergeCell ref="C29:D29"/>
    <mergeCell ref="C30:D30"/>
    <mergeCell ref="A18:B18"/>
    <mergeCell ref="C31:D31"/>
    <mergeCell ref="A30:B30"/>
    <mergeCell ref="A31:B31"/>
    <mergeCell ref="A29:B29"/>
    <mergeCell ref="A27:B27"/>
  </mergeCells>
  <phoneticPr fontId="2" type="noConversion"/>
  <pageMargins left="0.19685039370078741" right="0.19685039370078741" top="0.19685039370078741" bottom="0.19685039370078741" header="0.31496062992125984" footer="0.31496062992125984"/>
  <pageSetup paperSize="9" scale="68" fitToHeight="0" orientation="portrait" r:id="rId1"/>
  <headerFooter alignWithMargins="0">
    <oddFooter>Страница  &amp;P из &amp;N</oddFooter>
  </headerFooter>
  <rowBreaks count="1" manualBreakCount="1">
    <brk id="18" max="4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Аркуш19">
    <tabColor theme="9"/>
    <pageSetUpPr fitToPage="1"/>
  </sheetPr>
  <dimension ref="A1:J31"/>
  <sheetViews>
    <sheetView view="pageBreakPreview" topLeftCell="A3" zoomScale="80" zoomScaleNormal="115" zoomScaleSheetLayoutView="80" workbookViewId="0">
      <selection activeCell="D34" sqref="D34"/>
    </sheetView>
  </sheetViews>
  <sheetFormatPr defaultRowHeight="18"/>
  <cols>
    <col min="1" max="1" width="9.28515625" customWidth="1"/>
    <col min="2" max="2" width="73.7109375" customWidth="1"/>
    <col min="3" max="3" width="12.42578125" customWidth="1"/>
    <col min="4" max="4" width="17.28515625" style="88" bestFit="1" customWidth="1"/>
    <col min="5" max="5" width="8.42578125" style="152" customWidth="1"/>
    <col min="6" max="6" width="13.85546875" style="157" bestFit="1" customWidth="1"/>
  </cols>
  <sheetData>
    <row r="1" spans="1:6" ht="125.25" customHeight="1" thickBot="1"/>
    <row r="2" spans="1:6" ht="21" thickBot="1">
      <c r="A2" s="1802" t="s">
        <v>789</v>
      </c>
      <c r="B2" s="1803"/>
      <c r="C2" s="1803"/>
      <c r="D2" s="1803"/>
      <c r="E2" s="1804"/>
    </row>
    <row r="3" spans="1:6" ht="32.25" thickBot="1">
      <c r="A3" s="338" t="s">
        <v>790</v>
      </c>
      <c r="B3" s="276" t="s">
        <v>739</v>
      </c>
      <c r="C3" s="339" t="s">
        <v>48</v>
      </c>
      <c r="D3" s="340" t="s">
        <v>1102</v>
      </c>
      <c r="E3" s="569" t="s">
        <v>124</v>
      </c>
    </row>
    <row r="4" spans="1:6" ht="21" customHeight="1" thickBot="1">
      <c r="A4" s="1764" t="s">
        <v>897</v>
      </c>
      <c r="B4" s="1765"/>
      <c r="C4" s="1765"/>
      <c r="D4" s="1765"/>
      <c r="E4" s="1801"/>
    </row>
    <row r="5" spans="1:6" ht="21" thickBot="1">
      <c r="A5" s="95">
        <v>1</v>
      </c>
      <c r="B5" s="342" t="s">
        <v>791</v>
      </c>
      <c r="C5" s="802" t="s">
        <v>75</v>
      </c>
      <c r="D5" s="803">
        <v>18.100000000000001</v>
      </c>
      <c r="E5" s="1013" t="s">
        <v>468</v>
      </c>
      <c r="F5" s="157">
        <v>1</v>
      </c>
    </row>
    <row r="6" spans="1:6" ht="21" customHeight="1" thickBot="1">
      <c r="A6" s="1798" t="s">
        <v>896</v>
      </c>
      <c r="B6" s="1799"/>
      <c r="C6" s="1799"/>
      <c r="D6" s="1799"/>
      <c r="E6" s="1800"/>
    </row>
    <row r="7" spans="1:6" s="70" customFormat="1" ht="20.25">
      <c r="A7" s="45">
        <v>1</v>
      </c>
      <c r="B7" s="94" t="s">
        <v>800</v>
      </c>
      <c r="C7" s="805" t="s">
        <v>76</v>
      </c>
      <c r="D7" s="806">
        <v>5.23</v>
      </c>
      <c r="E7" s="1014" t="s">
        <v>475</v>
      </c>
      <c r="F7" s="157">
        <v>10</v>
      </c>
    </row>
    <row r="8" spans="1:6" s="70" customFormat="1" ht="20.25">
      <c r="A8" s="46">
        <v>2</v>
      </c>
      <c r="B8" s="49" t="s">
        <v>801</v>
      </c>
      <c r="C8" s="800" t="s">
        <v>76</v>
      </c>
      <c r="D8" s="804">
        <v>5.23</v>
      </c>
      <c r="E8" s="1015" t="s">
        <v>476</v>
      </c>
      <c r="F8" s="157">
        <v>16</v>
      </c>
    </row>
    <row r="9" spans="1:6" s="70" customFormat="1" ht="20.25">
      <c r="A9" s="46">
        <v>3</v>
      </c>
      <c r="B9" s="49" t="s">
        <v>802</v>
      </c>
      <c r="C9" s="800" t="s">
        <v>76</v>
      </c>
      <c r="D9" s="804">
        <v>5.23</v>
      </c>
      <c r="E9" s="1015" t="s">
        <v>477</v>
      </c>
      <c r="F9" s="157">
        <v>8</v>
      </c>
    </row>
    <row r="10" spans="1:6" s="70" customFormat="1" ht="21" thickBot="1">
      <c r="A10" s="47">
        <v>4</v>
      </c>
      <c r="B10" s="341" t="s">
        <v>803</v>
      </c>
      <c r="C10" s="807" t="s">
        <v>113</v>
      </c>
      <c r="D10" s="808">
        <v>1.99</v>
      </c>
      <c r="E10" s="1016" t="s">
        <v>478</v>
      </c>
      <c r="F10" s="157">
        <v>8</v>
      </c>
    </row>
    <row r="11" spans="1:6" s="70" customFormat="1" ht="21" thickBot="1">
      <c r="A11" s="158"/>
      <c r="B11" s="159"/>
      <c r="C11" s="87"/>
      <c r="D11" s="160"/>
      <c r="E11" s="570"/>
      <c r="F11" s="157"/>
    </row>
    <row r="12" spans="1:6" ht="21" customHeight="1" thickBot="1">
      <c r="A12" s="1805" t="s">
        <v>792</v>
      </c>
      <c r="B12" s="1806"/>
      <c r="C12" s="1806"/>
      <c r="D12" s="1806"/>
      <c r="E12" s="1807"/>
    </row>
    <row r="13" spans="1:6" ht="21" thickBot="1">
      <c r="A13" s="809" t="s">
        <v>790</v>
      </c>
      <c r="B13" s="634" t="s">
        <v>739</v>
      </c>
      <c r="C13" s="641" t="s">
        <v>48</v>
      </c>
      <c r="D13" s="810" t="s">
        <v>15</v>
      </c>
      <c r="E13" s="811" t="s">
        <v>124</v>
      </c>
    </row>
    <row r="14" spans="1:6" ht="21" thickBot="1">
      <c r="A14" s="343">
        <v>1</v>
      </c>
      <c r="B14" s="812" t="s">
        <v>793</v>
      </c>
      <c r="C14" s="813"/>
      <c r="D14" s="803">
        <v>2.87</v>
      </c>
      <c r="E14" s="1017" t="s">
        <v>469</v>
      </c>
      <c r="F14" s="157">
        <v>1</v>
      </c>
    </row>
    <row r="15" spans="1:6" ht="21" thickBot="1">
      <c r="A15" s="1797" t="s">
        <v>794</v>
      </c>
      <c r="B15" s="1797"/>
      <c r="C15" s="1797"/>
      <c r="D15" s="1797"/>
      <c r="E15" s="1797"/>
    </row>
    <row r="16" spans="1:6" ht="21" thickBot="1">
      <c r="A16" s="809" t="s">
        <v>790</v>
      </c>
      <c r="B16" s="634" t="s">
        <v>739</v>
      </c>
      <c r="C16" s="814" t="s">
        <v>48</v>
      </c>
      <c r="D16" s="810" t="s">
        <v>15</v>
      </c>
      <c r="E16" s="815" t="s">
        <v>124</v>
      </c>
    </row>
    <row r="17" spans="1:10" s="70" customFormat="1" ht="21" thickBot="1">
      <c r="A17" s="343">
        <v>1</v>
      </c>
      <c r="B17" s="344" t="s">
        <v>795</v>
      </c>
      <c r="C17" s="813" t="s">
        <v>114</v>
      </c>
      <c r="D17" s="803">
        <v>5.41</v>
      </c>
      <c r="E17" s="571" t="s">
        <v>470</v>
      </c>
      <c r="F17" s="157">
        <v>1</v>
      </c>
    </row>
    <row r="18" spans="1:10" ht="24.75" customHeight="1" thickBot="1">
      <c r="G18" s="70"/>
      <c r="H18" s="70"/>
      <c r="I18" s="70"/>
      <c r="J18" s="70"/>
    </row>
    <row r="19" spans="1:10" ht="18.75" customHeight="1" thickBot="1">
      <c r="A19" s="1788" t="s">
        <v>796</v>
      </c>
      <c r="B19" s="1789"/>
      <c r="C19" s="1789"/>
      <c r="D19" s="1789"/>
      <c r="E19" s="1790"/>
      <c r="G19" s="70"/>
      <c r="H19" s="70"/>
      <c r="I19" s="70"/>
      <c r="J19" s="70"/>
    </row>
    <row r="20" spans="1:10" ht="21" thickBot="1">
      <c r="A20" s="809" t="s">
        <v>790</v>
      </c>
      <c r="B20" s="634" t="s">
        <v>739</v>
      </c>
      <c r="C20" s="640" t="s">
        <v>48</v>
      </c>
      <c r="D20" s="810" t="s">
        <v>15</v>
      </c>
      <c r="E20" s="815" t="s">
        <v>124</v>
      </c>
    </row>
    <row r="21" spans="1:10" ht="20.25">
      <c r="A21" s="345">
        <v>1</v>
      </c>
      <c r="B21" s="346" t="s">
        <v>115</v>
      </c>
      <c r="C21" s="817" t="s">
        <v>116</v>
      </c>
      <c r="D21" s="818">
        <v>35.67</v>
      </c>
      <c r="E21" s="1014" t="s">
        <v>471</v>
      </c>
      <c r="F21" s="157">
        <v>2</v>
      </c>
    </row>
    <row r="22" spans="1:10" ht="20.25">
      <c r="A22" s="347">
        <v>2</v>
      </c>
      <c r="B22" s="161" t="s">
        <v>797</v>
      </c>
      <c r="C22" s="816" t="s">
        <v>895</v>
      </c>
      <c r="D22" s="801">
        <v>41.05</v>
      </c>
      <c r="E22" s="1015" t="s">
        <v>472</v>
      </c>
      <c r="F22" s="157">
        <v>1</v>
      </c>
    </row>
    <row r="23" spans="1:10" ht="21" customHeight="1" thickBot="1">
      <c r="A23" s="348">
        <v>3</v>
      </c>
      <c r="B23" s="349" t="s">
        <v>118</v>
      </c>
      <c r="C23" s="819" t="s">
        <v>117</v>
      </c>
      <c r="D23" s="808">
        <v>23.13</v>
      </c>
      <c r="E23" s="1016" t="s">
        <v>473</v>
      </c>
      <c r="F23" s="157">
        <v>2</v>
      </c>
    </row>
    <row r="24" spans="1:10" ht="18.75" thickBot="1">
      <c r="D24"/>
    </row>
    <row r="25" spans="1:10" ht="24" thickBot="1">
      <c r="A25" s="1791" t="s">
        <v>798</v>
      </c>
      <c r="B25" s="1792"/>
      <c r="C25" s="1792"/>
      <c r="D25" s="1792"/>
      <c r="E25" s="1793"/>
    </row>
    <row r="26" spans="1:10" ht="20.25">
      <c r="A26" s="809" t="s">
        <v>790</v>
      </c>
      <c r="B26" s="634" t="s">
        <v>739</v>
      </c>
      <c r="C26" s="638" t="s">
        <v>48</v>
      </c>
      <c r="D26" s="810" t="s">
        <v>15</v>
      </c>
      <c r="E26" s="815" t="s">
        <v>124</v>
      </c>
    </row>
    <row r="27" spans="1:10" ht="18.75" thickBot="1">
      <c r="C27" s="350"/>
      <c r="E27" s="572"/>
    </row>
    <row r="28" spans="1:10" ht="21" thickBot="1">
      <c r="A28" s="1794" t="s">
        <v>799</v>
      </c>
      <c r="B28" s="1795"/>
      <c r="C28" s="1795"/>
      <c r="D28" s="1795"/>
      <c r="E28" s="1796"/>
    </row>
    <row r="29" spans="1:10" ht="31.9" customHeight="1" thickBot="1">
      <c r="A29" s="809"/>
      <c r="B29" s="634" t="s">
        <v>739</v>
      </c>
      <c r="C29" s="1787" t="s">
        <v>15</v>
      </c>
      <c r="D29" s="1787"/>
      <c r="E29" s="811" t="s">
        <v>124</v>
      </c>
    </row>
    <row r="30" spans="1:10" ht="20.25">
      <c r="A30" s="345">
        <v>1</v>
      </c>
      <c r="B30" s="820" t="s">
        <v>459</v>
      </c>
      <c r="C30" s="1499">
        <v>0.59</v>
      </c>
      <c r="D30" s="1499"/>
      <c r="E30" s="1014" t="s">
        <v>474</v>
      </c>
      <c r="F30" s="157">
        <v>7</v>
      </c>
    </row>
    <row r="31" spans="1:10">
      <c r="A31" s="37"/>
    </row>
  </sheetData>
  <sheetProtection algorithmName="SHA-512" hashValue="BHsdy8HQ6L3e6sNqXpuZXuWOimRSY10O7FmxlLgDJVKUE+P+6+f9xGeK1pAsT6O9v8pirbUO1VQUaJJiU5u/yQ==" saltValue="7dW+xHS09/YreJ5g+LtjVA==" spinCount="100000" sheet="1" formatCells="0" formatColumns="0" formatRows="0" insertColumns="0" insertRows="0" insertHyperlinks="0" deleteColumns="0" deleteRows="0" sort="0" autoFilter="0" pivotTables="0"/>
  <mergeCells count="10">
    <mergeCell ref="A15:E15"/>
    <mergeCell ref="A6:E6"/>
    <mergeCell ref="A4:E4"/>
    <mergeCell ref="A2:E2"/>
    <mergeCell ref="A12:E12"/>
    <mergeCell ref="C30:D30"/>
    <mergeCell ref="C29:D29"/>
    <mergeCell ref="A19:E19"/>
    <mergeCell ref="A25:E25"/>
    <mergeCell ref="A28:E28"/>
  </mergeCells>
  <pageMargins left="0.19685039370078741" right="0.19685039370078741" top="0.19685039370078741" bottom="0.19685039370078741" header="0.31496062992125984" footer="0.31496062992125984"/>
  <pageSetup paperSize="9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2">
    <tabColor theme="9"/>
  </sheetPr>
  <dimension ref="A1:N75"/>
  <sheetViews>
    <sheetView view="pageBreakPreview" zoomScale="85" zoomScaleNormal="85" zoomScaleSheetLayoutView="85" workbookViewId="0">
      <selection activeCell="H14" sqref="H14"/>
    </sheetView>
  </sheetViews>
  <sheetFormatPr defaultColWidth="8.7109375" defaultRowHeight="18"/>
  <cols>
    <col min="1" max="1" width="47" style="2" customWidth="1"/>
    <col min="2" max="2" width="17.7109375" style="2" customWidth="1"/>
    <col min="3" max="3" width="32.28515625" style="2" customWidth="1"/>
    <col min="4" max="4" width="18" style="2" customWidth="1"/>
    <col min="5" max="5" width="16.42578125" style="2" customWidth="1"/>
    <col min="6" max="6" width="10.42578125" style="562" bestFit="1" customWidth="1"/>
    <col min="7" max="7" width="16.140625" style="2" customWidth="1"/>
    <col min="8" max="8" width="17.7109375" style="2" customWidth="1"/>
    <col min="9" max="9" width="10.42578125" style="562" customWidth="1"/>
    <col min="10" max="16384" width="8.7109375" style="2"/>
  </cols>
  <sheetData>
    <row r="1" spans="1:9" ht="156" customHeight="1" thickBot="1"/>
    <row r="2" spans="1:9" s="4" customFormat="1" ht="33.75" customHeight="1" thickBot="1">
      <c r="A2" s="1339" t="s">
        <v>485</v>
      </c>
      <c r="B2" s="1340"/>
      <c r="C2" s="1340"/>
      <c r="D2" s="1340"/>
      <c r="E2" s="1340"/>
      <c r="F2" s="1340"/>
      <c r="G2" s="1340"/>
      <c r="H2" s="1340"/>
      <c r="I2" s="1340"/>
    </row>
    <row r="3" spans="1:9" s="3" customFormat="1" ht="20.25" customHeight="1">
      <c r="A3" s="1429" t="s">
        <v>479</v>
      </c>
      <c r="B3" s="1431" t="s">
        <v>669</v>
      </c>
      <c r="C3" s="1433" t="s">
        <v>668</v>
      </c>
      <c r="D3" s="1396" t="s">
        <v>667</v>
      </c>
      <c r="E3" s="1397"/>
      <c r="F3" s="1398"/>
      <c r="G3" s="1398"/>
      <c r="H3" s="1399"/>
      <c r="I3" s="1400"/>
    </row>
    <row r="4" spans="1:9" s="3" customFormat="1" ht="20.25">
      <c r="A4" s="1430"/>
      <c r="B4" s="1432"/>
      <c r="C4" s="1434"/>
      <c r="D4" s="1401"/>
      <c r="E4" s="1402"/>
      <c r="F4" s="1403"/>
      <c r="G4" s="1403"/>
      <c r="H4" s="1404"/>
      <c r="I4" s="1405"/>
    </row>
    <row r="5" spans="1:9" s="3" customFormat="1" ht="26.25" customHeight="1" thickBot="1">
      <c r="A5" s="1430"/>
      <c r="B5" s="1432"/>
      <c r="C5" s="1434"/>
      <c r="D5" s="1355" t="s">
        <v>79</v>
      </c>
      <c r="E5" s="1354"/>
      <c r="F5" s="677" t="s">
        <v>124</v>
      </c>
      <c r="G5" s="1352" t="s">
        <v>140</v>
      </c>
      <c r="H5" s="1354"/>
      <c r="I5" s="678" t="s">
        <v>124</v>
      </c>
    </row>
    <row r="6" spans="1:9" s="3" customFormat="1" ht="69.75" customHeight="1" thickBot="1">
      <c r="A6" s="1430"/>
      <c r="B6" s="1432"/>
      <c r="C6" s="1434"/>
      <c r="D6" s="674" t="s">
        <v>1109</v>
      </c>
      <c r="E6" s="674" t="s">
        <v>1110</v>
      </c>
      <c r="F6" s="679" t="s">
        <v>790</v>
      </c>
      <c r="G6" s="674" t="s">
        <v>1109</v>
      </c>
      <c r="H6" s="674" t="s">
        <v>1110</v>
      </c>
      <c r="I6" s="680" t="s">
        <v>790</v>
      </c>
    </row>
    <row r="7" spans="1:9" s="4" customFormat="1" ht="30" customHeight="1">
      <c r="A7" s="664" t="s">
        <v>486</v>
      </c>
      <c r="B7" s="213">
        <v>0.6</v>
      </c>
      <c r="C7" s="92" t="s">
        <v>85</v>
      </c>
      <c r="D7" s="655">
        <v>1.49</v>
      </c>
      <c r="E7" s="655" t="s">
        <v>1059</v>
      </c>
      <c r="F7" s="946" t="s">
        <v>235</v>
      </c>
      <c r="G7" s="192">
        <v>2.4900000000000002</v>
      </c>
      <c r="H7" s="655" t="s">
        <v>1059</v>
      </c>
      <c r="I7" s="953" t="s">
        <v>221</v>
      </c>
    </row>
    <row r="8" spans="1:9" s="4" customFormat="1" ht="30" customHeight="1">
      <c r="A8" s="1435" t="s">
        <v>64</v>
      </c>
      <c r="B8" s="1436">
        <v>0.6</v>
      </c>
      <c r="C8" s="207" t="s">
        <v>480</v>
      </c>
      <c r="D8" s="182" t="s">
        <v>1059</v>
      </c>
      <c r="E8" s="182" t="s">
        <v>1059</v>
      </c>
      <c r="F8" s="947"/>
      <c r="G8" s="182" t="s">
        <v>1059</v>
      </c>
      <c r="H8" s="581">
        <v>2.99</v>
      </c>
      <c r="I8" s="954" t="s">
        <v>238</v>
      </c>
    </row>
    <row r="9" spans="1:9" s="4" customFormat="1" ht="30" hidden="1" customHeight="1">
      <c r="A9" s="1435"/>
      <c r="B9" s="1436"/>
      <c r="C9" s="207" t="s">
        <v>85</v>
      </c>
      <c r="D9" s="182" t="s">
        <v>1059</v>
      </c>
      <c r="E9" s="182" t="s">
        <v>1059</v>
      </c>
      <c r="F9" s="947" t="s">
        <v>236</v>
      </c>
      <c r="G9" s="184"/>
      <c r="H9" s="184"/>
      <c r="I9" s="954" t="s">
        <v>222</v>
      </c>
    </row>
    <row r="10" spans="1:9" s="4" customFormat="1" ht="30" customHeight="1">
      <c r="A10" s="1435" t="s">
        <v>3</v>
      </c>
      <c r="B10" s="1436">
        <v>0.6</v>
      </c>
      <c r="C10" s="207" t="s">
        <v>480</v>
      </c>
      <c r="D10" s="182" t="s">
        <v>1059</v>
      </c>
      <c r="E10" s="182" t="s">
        <v>1059</v>
      </c>
      <c r="F10" s="947"/>
      <c r="G10" s="184">
        <v>6.49</v>
      </c>
      <c r="H10" s="182" t="s">
        <v>1059</v>
      </c>
      <c r="I10" s="954" t="s">
        <v>223</v>
      </c>
    </row>
    <row r="11" spans="1:9" s="4" customFormat="1" ht="30" customHeight="1">
      <c r="A11" s="1435"/>
      <c r="B11" s="1436"/>
      <c r="C11" s="207" t="s">
        <v>85</v>
      </c>
      <c r="D11" s="182" t="s">
        <v>1059</v>
      </c>
      <c r="E11" s="182" t="s">
        <v>1059</v>
      </c>
      <c r="F11" s="947"/>
      <c r="G11" s="184">
        <v>2.99</v>
      </c>
      <c r="H11" s="182" t="s">
        <v>1059</v>
      </c>
      <c r="I11" s="954" t="s">
        <v>224</v>
      </c>
    </row>
    <row r="12" spans="1:9" s="4" customFormat="1" ht="30" hidden="1" customHeight="1">
      <c r="A12" s="627" t="s">
        <v>1061</v>
      </c>
      <c r="B12" s="626">
        <v>0.6</v>
      </c>
      <c r="C12" s="207" t="s">
        <v>85</v>
      </c>
      <c r="D12" s="182" t="s">
        <v>1059</v>
      </c>
      <c r="E12" s="182" t="s">
        <v>1059</v>
      </c>
      <c r="F12" s="947"/>
      <c r="G12" s="184"/>
      <c r="H12" s="182" t="s">
        <v>1059</v>
      </c>
      <c r="I12" s="954" t="s">
        <v>225</v>
      </c>
    </row>
    <row r="13" spans="1:9" s="4" customFormat="1" ht="30" customHeight="1">
      <c r="A13" s="627" t="s">
        <v>4</v>
      </c>
      <c r="B13" s="626">
        <v>0.6</v>
      </c>
      <c r="C13" s="207" t="s">
        <v>85</v>
      </c>
      <c r="D13" s="182" t="s">
        <v>1059</v>
      </c>
      <c r="E13" s="182" t="s">
        <v>1059</v>
      </c>
      <c r="F13" s="947" t="s">
        <v>239</v>
      </c>
      <c r="G13" s="184">
        <v>2.4900000000000002</v>
      </c>
      <c r="H13" s="182" t="s">
        <v>1059</v>
      </c>
      <c r="I13" s="954" t="s">
        <v>226</v>
      </c>
    </row>
    <row r="14" spans="1:9" s="4" customFormat="1" ht="30" customHeight="1">
      <c r="A14" s="1416" t="s">
        <v>487</v>
      </c>
      <c r="B14" s="1414">
        <v>0.6</v>
      </c>
      <c r="C14" s="207" t="s">
        <v>832</v>
      </c>
      <c r="D14" s="182" t="s">
        <v>1059</v>
      </c>
      <c r="E14" s="182" t="s">
        <v>1059</v>
      </c>
      <c r="F14" s="947"/>
      <c r="G14" s="182" t="s">
        <v>1059</v>
      </c>
      <c r="H14" s="581">
        <v>16.989999999999998</v>
      </c>
      <c r="I14" s="954" t="s">
        <v>838</v>
      </c>
    </row>
    <row r="15" spans="1:9" s="4" customFormat="1" ht="30" customHeight="1">
      <c r="A15" s="1416"/>
      <c r="B15" s="1414"/>
      <c r="C15" s="207" t="s">
        <v>480</v>
      </c>
      <c r="D15" s="182" t="s">
        <v>1059</v>
      </c>
      <c r="E15" s="182" t="s">
        <v>1059</v>
      </c>
      <c r="F15" s="947"/>
      <c r="G15" s="182" t="s">
        <v>1059</v>
      </c>
      <c r="H15" s="581">
        <v>11.99</v>
      </c>
      <c r="I15" s="954" t="s">
        <v>237</v>
      </c>
    </row>
    <row r="16" spans="1:9" s="4" customFormat="1" ht="30" customHeight="1">
      <c r="A16" s="1416"/>
      <c r="B16" s="1414"/>
      <c r="C16" s="207" t="s">
        <v>85</v>
      </c>
      <c r="D16" s="182" t="s">
        <v>1059</v>
      </c>
      <c r="E16" s="583">
        <v>3.99</v>
      </c>
      <c r="F16" s="947" t="s">
        <v>240</v>
      </c>
      <c r="G16" s="182" t="s">
        <v>1059</v>
      </c>
      <c r="H16" s="581">
        <v>7.99</v>
      </c>
      <c r="I16" s="954" t="s">
        <v>227</v>
      </c>
    </row>
    <row r="17" spans="1:9" s="4" customFormat="1" ht="30" customHeight="1">
      <c r="A17" s="1416"/>
      <c r="B17" s="1414"/>
      <c r="C17" s="207" t="s">
        <v>86</v>
      </c>
      <c r="D17" s="182" t="s">
        <v>1059</v>
      </c>
      <c r="E17" s="583">
        <v>2.99</v>
      </c>
      <c r="F17" s="947" t="s">
        <v>598</v>
      </c>
      <c r="G17" s="182" t="s">
        <v>1059</v>
      </c>
      <c r="H17" s="581">
        <v>3.99</v>
      </c>
      <c r="I17" s="954" t="s">
        <v>599</v>
      </c>
    </row>
    <row r="18" spans="1:9" s="4" customFormat="1" ht="30" customHeight="1">
      <c r="A18" s="1416" t="s">
        <v>504</v>
      </c>
      <c r="B18" s="1414">
        <v>0.6</v>
      </c>
      <c r="C18" s="207" t="s">
        <v>480</v>
      </c>
      <c r="D18" s="182" t="s">
        <v>1059</v>
      </c>
      <c r="E18" s="182" t="s">
        <v>1059</v>
      </c>
      <c r="F18" s="947" t="s">
        <v>241</v>
      </c>
      <c r="G18" s="182" t="s">
        <v>1059</v>
      </c>
      <c r="H18" s="581">
        <v>18.989999999999998</v>
      </c>
      <c r="I18" s="954" t="s">
        <v>1176</v>
      </c>
    </row>
    <row r="19" spans="1:9" s="4" customFormat="1" ht="30" customHeight="1">
      <c r="A19" s="1416"/>
      <c r="B19" s="1414"/>
      <c r="C19" s="207" t="s">
        <v>85</v>
      </c>
      <c r="D19" s="182" t="s">
        <v>1059</v>
      </c>
      <c r="E19" s="182" t="s">
        <v>1059</v>
      </c>
      <c r="F19" s="947" t="s">
        <v>241</v>
      </c>
      <c r="G19" s="184">
        <v>9.99</v>
      </c>
      <c r="H19" s="182" t="s">
        <v>1059</v>
      </c>
      <c r="I19" s="954" t="s">
        <v>228</v>
      </c>
    </row>
    <row r="20" spans="1:9" s="4" customFormat="1" ht="30" customHeight="1">
      <c r="A20" s="627" t="s">
        <v>488</v>
      </c>
      <c r="B20" s="626">
        <v>0.6</v>
      </c>
      <c r="C20" s="207" t="s">
        <v>85</v>
      </c>
      <c r="D20" s="182">
        <v>1.49</v>
      </c>
      <c r="E20" s="182" t="s">
        <v>1059</v>
      </c>
      <c r="F20" s="947" t="s">
        <v>242</v>
      </c>
      <c r="G20" s="182" t="s">
        <v>1059</v>
      </c>
      <c r="H20" s="182" t="s">
        <v>1059</v>
      </c>
      <c r="I20" s="954" t="s">
        <v>229</v>
      </c>
    </row>
    <row r="21" spans="1:9" s="4" customFormat="1" ht="30" customHeight="1">
      <c r="A21" s="1437" t="s">
        <v>5</v>
      </c>
      <c r="B21" s="1383">
        <v>0.6</v>
      </c>
      <c r="C21" s="207" t="s">
        <v>85</v>
      </c>
      <c r="D21" s="182" t="s">
        <v>1059</v>
      </c>
      <c r="E21" s="182" t="s">
        <v>1059</v>
      </c>
      <c r="F21" s="947" t="s">
        <v>243</v>
      </c>
      <c r="G21" s="184">
        <v>2.99</v>
      </c>
      <c r="H21" s="182" t="s">
        <v>1059</v>
      </c>
      <c r="I21" s="954" t="s">
        <v>230</v>
      </c>
    </row>
    <row r="22" spans="1:9" s="4" customFormat="1" ht="30" hidden="1" customHeight="1">
      <c r="A22" s="1437"/>
      <c r="B22" s="1383"/>
      <c r="C22" s="217" t="s">
        <v>62</v>
      </c>
      <c r="D22" s="182" t="s">
        <v>1059</v>
      </c>
      <c r="E22" s="182" t="s">
        <v>1059</v>
      </c>
      <c r="F22" s="947" t="s">
        <v>244</v>
      </c>
      <c r="G22" s="184"/>
      <c r="H22" s="182" t="s">
        <v>1059</v>
      </c>
      <c r="I22" s="954" t="s">
        <v>231</v>
      </c>
    </row>
    <row r="23" spans="1:9" s="4" customFormat="1" ht="30" customHeight="1">
      <c r="A23" s="625" t="s">
        <v>489</v>
      </c>
      <c r="B23" s="624">
        <v>0.7</v>
      </c>
      <c r="C23" s="207" t="s">
        <v>85</v>
      </c>
      <c r="D23" s="182" t="s">
        <v>1059</v>
      </c>
      <c r="E23" s="182" t="s">
        <v>1059</v>
      </c>
      <c r="F23" s="947" t="s">
        <v>245</v>
      </c>
      <c r="G23" s="184">
        <v>2.99</v>
      </c>
      <c r="H23" s="182" t="s">
        <v>1059</v>
      </c>
      <c r="I23" s="954" t="s">
        <v>232</v>
      </c>
    </row>
    <row r="24" spans="1:9" s="4" customFormat="1" ht="30" customHeight="1">
      <c r="A24" s="625" t="s">
        <v>490</v>
      </c>
      <c r="B24" s="624">
        <v>0.6</v>
      </c>
      <c r="C24" s="207" t="s">
        <v>85</v>
      </c>
      <c r="D24" s="182" t="s">
        <v>1059</v>
      </c>
      <c r="E24" s="182" t="s">
        <v>1059</v>
      </c>
      <c r="F24" s="947" t="s">
        <v>246</v>
      </c>
      <c r="G24" s="184">
        <v>5.99</v>
      </c>
      <c r="H24" s="182" t="s">
        <v>1059</v>
      </c>
      <c r="I24" s="954" t="s">
        <v>233</v>
      </c>
    </row>
    <row r="25" spans="1:9" s="4" customFormat="1" ht="30" customHeight="1">
      <c r="A25" s="1412" t="s">
        <v>676</v>
      </c>
      <c r="B25" s="1414">
        <v>0.6</v>
      </c>
      <c r="C25" s="207" t="s">
        <v>480</v>
      </c>
      <c r="D25" s="584" t="s">
        <v>1059</v>
      </c>
      <c r="E25" s="182" t="s">
        <v>1059</v>
      </c>
      <c r="F25" s="947"/>
      <c r="G25" s="182" t="s">
        <v>1059</v>
      </c>
      <c r="H25" s="581">
        <v>3.99</v>
      </c>
      <c r="I25" s="954" t="s">
        <v>467</v>
      </c>
    </row>
    <row r="26" spans="1:9" s="4" customFormat="1" ht="30" customHeight="1" thickBot="1">
      <c r="A26" s="1413"/>
      <c r="B26" s="1415"/>
      <c r="C26" s="102" t="s">
        <v>85</v>
      </c>
      <c r="D26" s="585">
        <v>1.49</v>
      </c>
      <c r="E26" s="585" t="s">
        <v>1059</v>
      </c>
      <c r="F26" s="950" t="s">
        <v>247</v>
      </c>
      <c r="G26" s="585" t="s">
        <v>1059</v>
      </c>
      <c r="H26" s="582">
        <v>3.49</v>
      </c>
      <c r="I26" s="957" t="s">
        <v>234</v>
      </c>
    </row>
    <row r="27" spans="1:9" s="4" customFormat="1" ht="25.5" customHeight="1">
      <c r="A27" s="1438"/>
      <c r="B27" s="1438"/>
      <c r="C27" s="1438"/>
      <c r="D27" s="1438"/>
      <c r="E27" s="1438"/>
      <c r="F27" s="1438"/>
      <c r="G27" s="1438"/>
      <c r="H27" s="1438"/>
      <c r="I27" s="1438"/>
    </row>
    <row r="28" spans="1:9" customFormat="1" ht="3" customHeight="1" thickBot="1">
      <c r="A28" s="21"/>
      <c r="B28" s="22"/>
      <c r="C28" s="22"/>
      <c r="D28" s="22"/>
      <c r="E28" s="22"/>
      <c r="F28" s="579"/>
      <c r="G28" s="12"/>
      <c r="H28" s="12"/>
      <c r="I28" s="531"/>
    </row>
    <row r="29" spans="1:9" s="4" customFormat="1" ht="33" customHeight="1" thickBot="1">
      <c r="A29" s="1339" t="s">
        <v>491</v>
      </c>
      <c r="B29" s="1340"/>
      <c r="C29" s="1340"/>
      <c r="D29" s="1340"/>
      <c r="E29" s="1340"/>
      <c r="F29" s="1340"/>
      <c r="G29" s="1340"/>
      <c r="H29" s="1340"/>
      <c r="I29" s="1340"/>
    </row>
    <row r="30" spans="1:9" s="4" customFormat="1" ht="41.1" customHeight="1" thickBot="1">
      <c r="A30" s="1377" t="s">
        <v>479</v>
      </c>
      <c r="B30" s="1378"/>
      <c r="C30" s="1379"/>
      <c r="D30" s="1379" t="s">
        <v>669</v>
      </c>
      <c r="E30" s="1417"/>
      <c r="F30" s="1418"/>
      <c r="G30" s="1441" t="s">
        <v>1083</v>
      </c>
      <c r="H30" s="1442"/>
      <c r="I30" s="676" t="s">
        <v>790</v>
      </c>
    </row>
    <row r="31" spans="1:9" s="4" customFormat="1" ht="36.75" hidden="1" thickBot="1">
      <c r="A31" s="1380" t="s">
        <v>492</v>
      </c>
      <c r="B31" s="1381"/>
      <c r="C31" s="1382"/>
      <c r="D31" s="1419">
        <v>0.6</v>
      </c>
      <c r="E31" s="1420"/>
      <c r="F31" s="1421"/>
      <c r="G31" s="219"/>
      <c r="H31" s="578"/>
      <c r="I31" s="522" t="s">
        <v>248</v>
      </c>
    </row>
    <row r="32" spans="1:9" s="4" customFormat="1" ht="36.75" hidden="1" thickBot="1">
      <c r="A32" s="1425" t="s">
        <v>6</v>
      </c>
      <c r="B32" s="1426"/>
      <c r="C32" s="1427"/>
      <c r="D32" s="1422">
        <v>0.6</v>
      </c>
      <c r="E32" s="1423"/>
      <c r="F32" s="1424"/>
      <c r="G32" s="667"/>
      <c r="H32" s="668"/>
      <c r="I32" s="669" t="s">
        <v>249</v>
      </c>
    </row>
    <row r="33" spans="1:9" s="4" customFormat="1" ht="27.75">
      <c r="A33" s="1372" t="s">
        <v>677</v>
      </c>
      <c r="B33" s="1373"/>
      <c r="C33" s="1373"/>
      <c r="D33" s="1341">
        <v>0.6</v>
      </c>
      <c r="E33" s="1341"/>
      <c r="F33" s="1341"/>
      <c r="G33" s="1388">
        <v>14.99</v>
      </c>
      <c r="H33" s="1388"/>
      <c r="I33" s="953" t="s">
        <v>250</v>
      </c>
    </row>
    <row r="34" spans="1:9" s="4" customFormat="1" ht="27.75">
      <c r="A34" s="1370" t="s">
        <v>493</v>
      </c>
      <c r="B34" s="1371"/>
      <c r="C34" s="1371"/>
      <c r="D34" s="1356">
        <v>0.6</v>
      </c>
      <c r="E34" s="1356"/>
      <c r="F34" s="1356"/>
      <c r="G34" s="1389">
        <v>13.99</v>
      </c>
      <c r="H34" s="1389"/>
      <c r="I34" s="954" t="s">
        <v>251</v>
      </c>
    </row>
    <row r="35" spans="1:9" s="4" customFormat="1" ht="27.75">
      <c r="A35" s="1386" t="s">
        <v>78</v>
      </c>
      <c r="B35" s="1387"/>
      <c r="C35" s="1387"/>
      <c r="D35" s="1356">
        <v>0.7</v>
      </c>
      <c r="E35" s="1356"/>
      <c r="F35" s="1356"/>
      <c r="G35" s="1389">
        <v>13.99</v>
      </c>
      <c r="H35" s="1389"/>
      <c r="I35" s="954" t="s">
        <v>252</v>
      </c>
    </row>
    <row r="36" spans="1:9" s="4" customFormat="1" ht="27.75">
      <c r="A36" s="1370" t="s">
        <v>831</v>
      </c>
      <c r="B36" s="1371"/>
      <c r="C36" s="1371"/>
      <c r="D36" s="1356">
        <v>0.6</v>
      </c>
      <c r="E36" s="1356"/>
      <c r="F36" s="1356"/>
      <c r="G36" s="1389" t="s">
        <v>532</v>
      </c>
      <c r="H36" s="1389"/>
      <c r="I36" s="954" t="s">
        <v>253</v>
      </c>
    </row>
    <row r="37" spans="1:9" s="4" customFormat="1" ht="27.75">
      <c r="A37" s="1370" t="s">
        <v>678</v>
      </c>
      <c r="B37" s="1371"/>
      <c r="C37" s="1371"/>
      <c r="D37" s="1356">
        <v>0.6</v>
      </c>
      <c r="E37" s="1356"/>
      <c r="F37" s="1356"/>
      <c r="G37" s="1389" t="s">
        <v>601</v>
      </c>
      <c r="H37" s="1389"/>
      <c r="I37" s="954" t="s">
        <v>254</v>
      </c>
    </row>
    <row r="38" spans="1:9" s="4" customFormat="1" ht="27.75" hidden="1">
      <c r="A38" s="1370" t="s">
        <v>679</v>
      </c>
      <c r="B38" s="1371"/>
      <c r="C38" s="1371"/>
      <c r="D38" s="1356">
        <v>0.6</v>
      </c>
      <c r="E38" s="1356"/>
      <c r="F38" s="1356"/>
      <c r="G38" s="673"/>
      <c r="H38" s="673"/>
      <c r="I38" s="954" t="s">
        <v>255</v>
      </c>
    </row>
    <row r="39" spans="1:9" s="4" customFormat="1" ht="28.5" thickBot="1">
      <c r="A39" s="1394" t="s">
        <v>680</v>
      </c>
      <c r="B39" s="1395"/>
      <c r="C39" s="1395"/>
      <c r="D39" s="1342">
        <v>0.6</v>
      </c>
      <c r="E39" s="1342"/>
      <c r="F39" s="1342"/>
      <c r="G39" s="1440">
        <v>2.99</v>
      </c>
      <c r="H39" s="1440"/>
      <c r="I39" s="957" t="s">
        <v>256</v>
      </c>
    </row>
    <row r="40" spans="1:9" s="4" customFormat="1" ht="32.25" customHeight="1" thickBot="1">
      <c r="A40" s="51"/>
      <c r="B40" s="51"/>
      <c r="C40" s="51"/>
      <c r="D40" s="52"/>
      <c r="E40" s="52"/>
      <c r="F40" s="523"/>
      <c r="G40" s="53"/>
      <c r="H40" s="53"/>
      <c r="I40" s="523"/>
    </row>
    <row r="41" spans="1:9" s="4" customFormat="1" ht="35.25" customHeight="1" thickBot="1">
      <c r="A41" s="1339" t="s">
        <v>494</v>
      </c>
      <c r="B41" s="1340"/>
      <c r="C41" s="1340"/>
      <c r="D41" s="1340"/>
      <c r="E41" s="1340"/>
      <c r="F41" s="1340"/>
      <c r="G41" s="1340"/>
      <c r="H41" s="1340"/>
      <c r="I41" s="1340"/>
    </row>
    <row r="42" spans="1:9" s="4" customFormat="1" ht="20.25">
      <c r="A42" s="1441" t="s">
        <v>479</v>
      </c>
      <c r="B42" s="1409"/>
      <c r="C42" s="1409" t="s">
        <v>669</v>
      </c>
      <c r="D42" s="1396" t="s">
        <v>141</v>
      </c>
      <c r="E42" s="1397"/>
      <c r="F42" s="1398"/>
      <c r="G42" s="1408" t="s">
        <v>142</v>
      </c>
      <c r="H42" s="1408"/>
      <c r="I42" s="1409"/>
    </row>
    <row r="43" spans="1:9" s="4" customFormat="1" ht="21" thickBot="1">
      <c r="A43" s="1445"/>
      <c r="B43" s="1444"/>
      <c r="C43" s="1444"/>
      <c r="D43" s="1406"/>
      <c r="E43" s="1354"/>
      <c r="F43" s="1407"/>
      <c r="G43" s="1410"/>
      <c r="H43" s="1410"/>
      <c r="I43" s="1411"/>
    </row>
    <row r="44" spans="1:9" s="4" customFormat="1" ht="39.75" customHeight="1" thickBot="1">
      <c r="A44" s="1445"/>
      <c r="B44" s="1444"/>
      <c r="C44" s="1444"/>
      <c r="D44" s="1441" t="s">
        <v>1083</v>
      </c>
      <c r="E44" s="1442"/>
      <c r="F44" s="674" t="s">
        <v>790</v>
      </c>
      <c r="G44" s="1441" t="s">
        <v>1083</v>
      </c>
      <c r="H44" s="1442"/>
      <c r="I44" s="675" t="s">
        <v>790</v>
      </c>
    </row>
    <row r="45" spans="1:9" s="4" customFormat="1" ht="30" customHeight="1">
      <c r="A45" s="1392" t="s">
        <v>495</v>
      </c>
      <c r="B45" s="1393"/>
      <c r="C45" s="671">
        <v>0.6</v>
      </c>
      <c r="D45" s="1443" t="s">
        <v>1059</v>
      </c>
      <c r="E45" s="1443"/>
      <c r="F45" s="946" t="s">
        <v>267</v>
      </c>
      <c r="G45" s="1388">
        <v>34.99</v>
      </c>
      <c r="H45" s="1388"/>
      <c r="I45" s="953" t="s">
        <v>257</v>
      </c>
    </row>
    <row r="46" spans="1:9" s="4" customFormat="1" ht="30" customHeight="1">
      <c r="A46" s="1384" t="s">
        <v>496</v>
      </c>
      <c r="B46" s="1385"/>
      <c r="C46" s="670">
        <v>0.6</v>
      </c>
      <c r="D46" s="1428">
        <v>14.99</v>
      </c>
      <c r="E46" s="1428"/>
      <c r="F46" s="947" t="s">
        <v>268</v>
      </c>
      <c r="G46" s="1389">
        <v>34.99</v>
      </c>
      <c r="H46" s="1389"/>
      <c r="I46" s="954" t="s">
        <v>258</v>
      </c>
    </row>
    <row r="47" spans="1:9" s="4" customFormat="1" ht="30" customHeight="1">
      <c r="A47" s="1384" t="s">
        <v>497</v>
      </c>
      <c r="B47" s="1385"/>
      <c r="C47" s="670">
        <v>0.6</v>
      </c>
      <c r="D47" s="1428" t="s">
        <v>1059</v>
      </c>
      <c r="E47" s="1428"/>
      <c r="F47" s="947" t="s">
        <v>269</v>
      </c>
      <c r="G47" s="1389">
        <v>49.99</v>
      </c>
      <c r="H47" s="1389"/>
      <c r="I47" s="954" t="s">
        <v>259</v>
      </c>
    </row>
    <row r="48" spans="1:9" s="4" customFormat="1" ht="30" customHeight="1">
      <c r="A48" s="1384" t="s">
        <v>681</v>
      </c>
      <c r="B48" s="1385"/>
      <c r="C48" s="670">
        <v>0.6</v>
      </c>
      <c r="D48" s="1428" t="s">
        <v>1059</v>
      </c>
      <c r="E48" s="1428"/>
      <c r="F48" s="947" t="s">
        <v>270</v>
      </c>
      <c r="G48" s="1389">
        <v>44.99</v>
      </c>
      <c r="H48" s="1389"/>
      <c r="I48" s="954" t="s">
        <v>260</v>
      </c>
    </row>
    <row r="49" spans="1:9" s="4" customFormat="1" ht="30" customHeight="1">
      <c r="A49" s="1384" t="s">
        <v>498</v>
      </c>
      <c r="B49" s="1385"/>
      <c r="C49" s="670">
        <v>0.6</v>
      </c>
      <c r="D49" s="1428" t="s">
        <v>1059</v>
      </c>
      <c r="E49" s="1428"/>
      <c r="F49" s="947" t="s">
        <v>271</v>
      </c>
      <c r="G49" s="1389">
        <v>44.99</v>
      </c>
      <c r="H49" s="1389"/>
      <c r="I49" s="954" t="s">
        <v>261</v>
      </c>
    </row>
    <row r="50" spans="1:9" s="4" customFormat="1" ht="30" customHeight="1">
      <c r="A50" s="1384" t="s">
        <v>499</v>
      </c>
      <c r="B50" s="1385"/>
      <c r="C50" s="670">
        <v>0.6</v>
      </c>
      <c r="D50" s="1428">
        <v>14.99</v>
      </c>
      <c r="E50" s="1428"/>
      <c r="F50" s="947" t="s">
        <v>272</v>
      </c>
      <c r="G50" s="1439" t="s">
        <v>1059</v>
      </c>
      <c r="H50" s="1439"/>
      <c r="I50" s="954" t="s">
        <v>262</v>
      </c>
    </row>
    <row r="51" spans="1:9" s="4" customFormat="1" ht="30" customHeight="1">
      <c r="A51" s="1384" t="s">
        <v>500</v>
      </c>
      <c r="B51" s="1385"/>
      <c r="C51" s="670">
        <v>0.6</v>
      </c>
      <c r="D51" s="1428">
        <v>14.99</v>
      </c>
      <c r="E51" s="1428"/>
      <c r="F51" s="947" t="s">
        <v>273</v>
      </c>
      <c r="G51" s="1439" t="s">
        <v>1059</v>
      </c>
      <c r="H51" s="1439"/>
      <c r="I51" s="954" t="s">
        <v>263</v>
      </c>
    </row>
    <row r="52" spans="1:9" s="4" customFormat="1" ht="30" customHeight="1">
      <c r="A52" s="1384" t="s">
        <v>501</v>
      </c>
      <c r="B52" s="1385"/>
      <c r="C52" s="670">
        <v>0.6</v>
      </c>
      <c r="D52" s="1428">
        <v>14.99</v>
      </c>
      <c r="E52" s="1428"/>
      <c r="F52" s="947" t="s">
        <v>274</v>
      </c>
      <c r="G52" s="1389">
        <v>29.99</v>
      </c>
      <c r="H52" s="1389"/>
      <c r="I52" s="954" t="s">
        <v>264</v>
      </c>
    </row>
    <row r="53" spans="1:9" s="4" customFormat="1" ht="30" customHeight="1">
      <c r="A53" s="1384" t="s">
        <v>502</v>
      </c>
      <c r="B53" s="1385"/>
      <c r="C53" s="670">
        <v>0.6</v>
      </c>
      <c r="D53" s="1428">
        <v>14.99</v>
      </c>
      <c r="E53" s="1428"/>
      <c r="F53" s="947" t="s">
        <v>275</v>
      </c>
      <c r="G53" s="1389">
        <v>19.989999999999998</v>
      </c>
      <c r="H53" s="1389"/>
      <c r="I53" s="954" t="s">
        <v>265</v>
      </c>
    </row>
    <row r="54" spans="1:9" s="4" customFormat="1" ht="30" customHeight="1" thickBot="1">
      <c r="A54" s="1390" t="s">
        <v>503</v>
      </c>
      <c r="B54" s="1391"/>
      <c r="C54" s="672">
        <v>0.6</v>
      </c>
      <c r="D54" s="1428">
        <v>14.99</v>
      </c>
      <c r="E54" s="1428"/>
      <c r="F54" s="950" t="s">
        <v>276</v>
      </c>
      <c r="G54" s="1440">
        <v>29.99</v>
      </c>
      <c r="H54" s="1440"/>
      <c r="I54" s="957" t="s">
        <v>266</v>
      </c>
    </row>
    <row r="55" spans="1:9" s="4" customFormat="1" ht="27.75" customHeight="1">
      <c r="A55" s="1374" t="s">
        <v>1060</v>
      </c>
      <c r="B55" s="1375"/>
      <c r="C55" s="1376"/>
      <c r="D55" s="220"/>
      <c r="E55" s="220"/>
      <c r="F55" s="337"/>
      <c r="G55" s="221"/>
      <c r="H55" s="221"/>
      <c r="I55" s="337"/>
    </row>
    <row r="56" spans="1:9" s="4" customFormat="1" ht="20.25" customHeight="1">
      <c r="A56" s="29"/>
      <c r="B56" s="29"/>
      <c r="C56" s="29"/>
      <c r="D56" s="220"/>
      <c r="E56" s="220"/>
      <c r="F56" s="337"/>
      <c r="G56" s="221"/>
      <c r="H56" s="221"/>
      <c r="I56" s="337"/>
    </row>
    <row r="57" spans="1:9" s="48" customFormat="1" ht="19.149999999999999" customHeight="1">
      <c r="A57" s="359" t="s">
        <v>684</v>
      </c>
      <c r="B57" s="134"/>
      <c r="C57" s="684"/>
      <c r="D57" s="39"/>
      <c r="E57" s="39"/>
      <c r="F57" s="531"/>
      <c r="G57" s="65"/>
      <c r="H57" s="65"/>
      <c r="I57" s="580"/>
    </row>
    <row r="58" spans="1:9" s="48" customFormat="1" ht="19.149999999999999" customHeight="1">
      <c r="A58" s="359" t="s">
        <v>685</v>
      </c>
      <c r="B58" s="134"/>
      <c r="C58" s="684"/>
      <c r="D58" s="39"/>
      <c r="E58" s="39"/>
      <c r="F58" s="531"/>
      <c r="G58" s="65"/>
      <c r="H58" s="65"/>
      <c r="I58" s="580"/>
    </row>
    <row r="59" spans="1:9" s="48" customFormat="1" ht="19.149999999999999" customHeight="1">
      <c r="A59" s="359" t="s">
        <v>1067</v>
      </c>
      <c r="B59" s="134"/>
      <c r="C59" s="684"/>
      <c r="D59" s="39"/>
      <c r="E59" s="39"/>
      <c r="F59" s="531"/>
      <c r="G59" s="65"/>
      <c r="H59" s="65"/>
      <c r="I59" s="580"/>
    </row>
    <row r="60" spans="1:9" s="4" customFormat="1" ht="19.5" customHeight="1">
      <c r="A60" s="359" t="s">
        <v>686</v>
      </c>
      <c r="B60" s="134"/>
      <c r="C60" s="684"/>
      <c r="D60" s="39"/>
      <c r="E60" s="39"/>
      <c r="F60" s="531"/>
      <c r="G60" s="65"/>
      <c r="H60" s="65"/>
      <c r="I60" s="580"/>
    </row>
    <row r="61" spans="1:9" s="4" customFormat="1" ht="19.5" customHeight="1">
      <c r="A61" s="76"/>
      <c r="B61" s="13"/>
      <c r="C61" s="137"/>
      <c r="D61" s="39"/>
      <c r="E61" s="39"/>
      <c r="F61" s="531"/>
      <c r="G61" s="65"/>
      <c r="H61" s="65"/>
      <c r="I61" s="580"/>
    </row>
    <row r="62" spans="1:9" s="4" customFormat="1" ht="16.5" customHeight="1">
      <c r="A62" s="358" t="s">
        <v>691</v>
      </c>
      <c r="B62" s="64"/>
      <c r="C62" s="685"/>
      <c r="D62" s="39"/>
      <c r="E62" s="39"/>
      <c r="F62" s="531"/>
      <c r="G62" s="24"/>
      <c r="H62" s="24"/>
      <c r="I62" s="580"/>
    </row>
    <row r="63" spans="1:9" s="4" customFormat="1" ht="18.75" customHeight="1">
      <c r="A63" s="358" t="s">
        <v>690</v>
      </c>
      <c r="B63" s="64"/>
      <c r="C63" s="48"/>
      <c r="D63" s="41"/>
      <c r="E63" s="41"/>
      <c r="F63" s="531"/>
      <c r="G63" s="24"/>
      <c r="H63" s="24"/>
      <c r="I63" s="580"/>
    </row>
    <row r="64" spans="1:9" s="1" customFormat="1">
      <c r="A64" s="98"/>
      <c r="B64" s="21"/>
      <c r="C64" s="686"/>
      <c r="D64" s="21"/>
      <c r="E64" s="21"/>
      <c r="F64" s="687"/>
      <c r="G64" s="12"/>
      <c r="H64" s="12"/>
      <c r="I64" s="531"/>
    </row>
    <row r="65" spans="1:14" s="8" customFormat="1" ht="20.25">
      <c r="A65" s="358" t="s">
        <v>909</v>
      </c>
      <c r="B65" s="62"/>
      <c r="C65" s="688"/>
      <c r="D65" s="62"/>
      <c r="E65" s="62"/>
      <c r="F65" s="579"/>
      <c r="G65" s="15"/>
      <c r="H65" s="15"/>
      <c r="I65" s="580"/>
    </row>
    <row r="66" spans="1:14" s="8" customFormat="1" ht="20.25">
      <c r="A66" s="358" t="s">
        <v>689</v>
      </c>
      <c r="B66" s="62"/>
      <c r="C66" s="689"/>
      <c r="D66" s="62"/>
      <c r="E66" s="62"/>
      <c r="F66" s="579"/>
      <c r="G66" s="15"/>
      <c r="H66" s="15"/>
      <c r="I66" s="580"/>
    </row>
    <row r="67" spans="1:14" s="8" customFormat="1" ht="20.25">
      <c r="A67" s="98"/>
      <c r="B67" s="690"/>
      <c r="C67" s="691"/>
      <c r="D67" s="22"/>
      <c r="E67" s="22"/>
      <c r="F67" s="579"/>
      <c r="G67" s="15"/>
      <c r="H67" s="15"/>
      <c r="I67" s="580"/>
    </row>
    <row r="68" spans="1:14" s="4" customFormat="1" ht="20.25">
      <c r="A68" s="433" t="s">
        <v>687</v>
      </c>
      <c r="B68" s="113"/>
      <c r="C68" s="86"/>
      <c r="D68" s="48"/>
      <c r="E68" s="48"/>
      <c r="F68" s="529"/>
      <c r="I68" s="562"/>
    </row>
    <row r="69" spans="1:14" s="4" customFormat="1" ht="20.25">
      <c r="A69" s="433" t="s">
        <v>688</v>
      </c>
      <c r="B69" s="113"/>
      <c r="C69" s="86"/>
      <c r="D69" s="48"/>
      <c r="E69" s="48"/>
      <c r="F69" s="529"/>
      <c r="I69" s="562"/>
    </row>
    <row r="70" spans="1:14" s="4" customFormat="1" ht="20.25">
      <c r="A70" s="141"/>
      <c r="B70" s="20"/>
      <c r="C70" s="72"/>
      <c r="F70" s="562"/>
      <c r="I70" s="562"/>
    </row>
    <row r="71" spans="1:14" s="4" customFormat="1" ht="20.25">
      <c r="A71" s="433" t="s">
        <v>674</v>
      </c>
      <c r="B71" s="113"/>
      <c r="C71" s="48"/>
      <c r="F71" s="562"/>
      <c r="I71" s="562"/>
    </row>
    <row r="72" spans="1:14">
      <c r="A72" s="358" t="s">
        <v>673</v>
      </c>
      <c r="B72" s="113"/>
      <c r="C72" s="166"/>
    </row>
    <row r="73" spans="1:14" ht="20.25">
      <c r="A73" s="4"/>
    </row>
    <row r="74" spans="1:14" s="165" customFormat="1" ht="23.25" hidden="1">
      <c r="A74" s="521" t="s">
        <v>1080</v>
      </c>
      <c r="B74" s="2"/>
      <c r="C74" s="2"/>
      <c r="D74" s="166"/>
      <c r="E74" s="166"/>
      <c r="F74" s="529"/>
      <c r="G74" s="166"/>
      <c r="H74" s="166"/>
      <c r="I74" s="529"/>
      <c r="J74" s="166"/>
      <c r="K74" s="166"/>
      <c r="L74" s="166"/>
      <c r="M74" s="166"/>
      <c r="N74" s="166"/>
    </row>
    <row r="75" spans="1:14" ht="23.25" hidden="1">
      <c r="A75" s="197" t="s">
        <v>706</v>
      </c>
      <c r="B75" s="385"/>
      <c r="C75" s="386"/>
    </row>
  </sheetData>
  <sheetProtection algorithmName="SHA-512" hashValue="JlSAEzBjb++/vAmQpMNtrlRQYj7CM87EWWRwYW/QDpCx+99LsoDtoJCyVmmbnPW9vPmzwRW4hb6SVbl87VBnQQ==" saltValue="VVOjijEfzgTZ2XN2O1wXdQ==" spinCount="100000" sheet="1" formatCells="0" formatColumns="0" formatRows="0" insertColumns="0" insertRows="0" insertHyperlinks="0" deleteColumns="0" deleteRows="0" sort="0" autoFilter="0" pivotTables="0"/>
  <mergeCells count="86">
    <mergeCell ref="A53:B53"/>
    <mergeCell ref="D53:E53"/>
    <mergeCell ref="G30:H30"/>
    <mergeCell ref="D44:E44"/>
    <mergeCell ref="G44:H44"/>
    <mergeCell ref="D45:E45"/>
    <mergeCell ref="D46:E46"/>
    <mergeCell ref="G35:H35"/>
    <mergeCell ref="G36:H36"/>
    <mergeCell ref="G37:H37"/>
    <mergeCell ref="G39:H39"/>
    <mergeCell ref="D51:E51"/>
    <mergeCell ref="C42:C44"/>
    <mergeCell ref="A42:B44"/>
    <mergeCell ref="D47:E47"/>
    <mergeCell ref="D49:E49"/>
    <mergeCell ref="A27:I27"/>
    <mergeCell ref="D52:E52"/>
    <mergeCell ref="A52:B52"/>
    <mergeCell ref="G5:H5"/>
    <mergeCell ref="D54:E5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D48:E48"/>
    <mergeCell ref="D50:E50"/>
    <mergeCell ref="B18:B19"/>
    <mergeCell ref="A3:A6"/>
    <mergeCell ref="B3:B6"/>
    <mergeCell ref="C3:C6"/>
    <mergeCell ref="D5:E5"/>
    <mergeCell ref="A34:C34"/>
    <mergeCell ref="A18:A19"/>
    <mergeCell ref="A10:A11"/>
    <mergeCell ref="B10:B11"/>
    <mergeCell ref="A8:A9"/>
    <mergeCell ref="B8:B9"/>
    <mergeCell ref="A29:I29"/>
    <mergeCell ref="A21:A22"/>
    <mergeCell ref="D39:F39"/>
    <mergeCell ref="A37:C37"/>
    <mergeCell ref="A51:B51"/>
    <mergeCell ref="A2:I2"/>
    <mergeCell ref="D3:I4"/>
    <mergeCell ref="D42:F43"/>
    <mergeCell ref="G42:I43"/>
    <mergeCell ref="A25:A26"/>
    <mergeCell ref="B25:B26"/>
    <mergeCell ref="D36:F36"/>
    <mergeCell ref="B14:B17"/>
    <mergeCell ref="A14:A17"/>
    <mergeCell ref="D30:F30"/>
    <mergeCell ref="D31:F31"/>
    <mergeCell ref="D32:F32"/>
    <mergeCell ref="D33:F33"/>
    <mergeCell ref="D34:F34"/>
    <mergeCell ref="A32:C32"/>
    <mergeCell ref="A55:C55"/>
    <mergeCell ref="A30:C30"/>
    <mergeCell ref="A31:C31"/>
    <mergeCell ref="B21:B22"/>
    <mergeCell ref="A47:B47"/>
    <mergeCell ref="A41:I41"/>
    <mergeCell ref="A35:C35"/>
    <mergeCell ref="G33:H33"/>
    <mergeCell ref="G34:H34"/>
    <mergeCell ref="A54:B54"/>
    <mergeCell ref="A45:B45"/>
    <mergeCell ref="A48:B48"/>
    <mergeCell ref="A46:B46"/>
    <mergeCell ref="A50:B50"/>
    <mergeCell ref="A49:B49"/>
    <mergeCell ref="A39:C39"/>
    <mergeCell ref="D35:F35"/>
    <mergeCell ref="D37:F37"/>
    <mergeCell ref="D38:F38"/>
    <mergeCell ref="A38:C38"/>
    <mergeCell ref="A33:C33"/>
    <mergeCell ref="A36:C36"/>
  </mergeCells>
  <phoneticPr fontId="0" type="noConversion"/>
  <pageMargins left="0.78740157480314965" right="0.19685039370078741" top="0.39370078740157483" bottom="0.39370078740157483" header="0.31496062992125984" footer="0.31496062992125984"/>
  <pageSetup paperSize="9" scale="41" orientation="portrait" r:id="rId1"/>
  <headerFooter alignWithMargins="0">
    <oddFooter>Страница &amp;P из &amp;N</oddFooter>
  </headerFooter>
  <rowBreaks count="1" manualBreakCount="1">
    <brk id="73" max="8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76F8-318F-4441-A974-0A5CF5BA02EB}">
  <sheetPr codeName="Аркуш20">
    <tabColor theme="9" tint="-0.249977111117893"/>
    <pageSetUpPr fitToPage="1"/>
  </sheetPr>
  <dimension ref="A1:T48"/>
  <sheetViews>
    <sheetView view="pageBreakPreview" topLeftCell="A19" zoomScale="60" zoomScaleNormal="70" workbookViewId="0">
      <selection activeCell="W80" sqref="W80"/>
    </sheetView>
  </sheetViews>
  <sheetFormatPr defaultRowHeight="12.75"/>
  <sheetData>
    <row r="1" spans="1:10">
      <c r="A1" s="1808"/>
      <c r="B1" s="1808"/>
      <c r="C1" s="1808"/>
      <c r="D1" s="1808"/>
      <c r="E1" s="1808"/>
      <c r="F1" s="1808"/>
      <c r="G1" s="1808"/>
      <c r="H1" s="1808"/>
      <c r="I1" s="1808"/>
      <c r="J1" s="1808"/>
    </row>
    <row r="2" spans="1:10">
      <c r="A2" s="1808"/>
      <c r="B2" s="1808"/>
      <c r="C2" s="1808"/>
      <c r="D2" s="1808"/>
      <c r="E2" s="1808"/>
      <c r="F2" s="1808"/>
      <c r="G2" s="1808"/>
      <c r="H2" s="1808"/>
      <c r="I2" s="1808"/>
      <c r="J2" s="1808"/>
    </row>
    <row r="3" spans="1:10">
      <c r="A3" s="1808"/>
      <c r="B3" s="1808"/>
      <c r="C3" s="1808"/>
      <c r="D3" s="1808"/>
      <c r="E3" s="1808"/>
      <c r="F3" s="1808"/>
      <c r="G3" s="1808"/>
      <c r="H3" s="1808"/>
      <c r="I3" s="1808"/>
      <c r="J3" s="1808"/>
    </row>
    <row r="4" spans="1:10">
      <c r="A4" s="1808"/>
      <c r="B4" s="1808"/>
      <c r="C4" s="1808"/>
      <c r="D4" s="1808"/>
      <c r="E4" s="1808"/>
      <c r="F4" s="1808"/>
      <c r="G4" s="1808"/>
      <c r="H4" s="1808"/>
      <c r="I4" s="1808"/>
      <c r="J4" s="1808"/>
    </row>
    <row r="5" spans="1:10">
      <c r="A5" s="1808"/>
      <c r="B5" s="1808"/>
      <c r="C5" s="1808"/>
      <c r="D5" s="1808"/>
      <c r="E5" s="1808"/>
      <c r="F5" s="1808"/>
      <c r="G5" s="1808"/>
      <c r="H5" s="1808"/>
      <c r="I5" s="1808"/>
      <c r="J5" s="1808"/>
    </row>
    <row r="6" spans="1:10">
      <c r="A6" s="1808"/>
      <c r="B6" s="1808"/>
      <c r="C6" s="1808"/>
      <c r="D6" s="1808"/>
      <c r="E6" s="1808"/>
      <c r="F6" s="1808"/>
      <c r="G6" s="1808"/>
      <c r="H6" s="1808"/>
      <c r="I6" s="1808"/>
      <c r="J6" s="1808"/>
    </row>
    <row r="7" spans="1:10">
      <c r="A7" s="1808"/>
      <c r="B7" s="1808"/>
      <c r="C7" s="1808"/>
      <c r="D7" s="1808"/>
      <c r="E7" s="1808"/>
      <c r="F7" s="1808"/>
      <c r="G7" s="1808"/>
      <c r="H7" s="1808"/>
      <c r="I7" s="1808"/>
      <c r="J7" s="1808"/>
    </row>
    <row r="8" spans="1:10">
      <c r="A8" s="1808"/>
      <c r="B8" s="1808"/>
      <c r="C8" s="1808"/>
      <c r="D8" s="1808"/>
      <c r="E8" s="1808"/>
      <c r="F8" s="1808"/>
      <c r="G8" s="1808"/>
      <c r="H8" s="1808"/>
      <c r="I8" s="1808"/>
      <c r="J8" s="1808"/>
    </row>
    <row r="9" spans="1:10">
      <c r="A9" s="1808"/>
      <c r="B9" s="1808"/>
      <c r="C9" s="1808"/>
      <c r="D9" s="1808"/>
      <c r="E9" s="1808"/>
      <c r="F9" s="1808"/>
      <c r="G9" s="1808"/>
      <c r="H9" s="1808"/>
      <c r="I9" s="1808"/>
      <c r="J9" s="1808"/>
    </row>
    <row r="10" spans="1:10">
      <c r="A10" s="1808"/>
      <c r="B10" s="1808"/>
      <c r="C10" s="1808"/>
      <c r="D10" s="1808"/>
      <c r="E10" s="1808"/>
      <c r="F10" s="1808"/>
      <c r="G10" s="1808"/>
      <c r="H10" s="1808"/>
      <c r="I10" s="1808"/>
      <c r="J10" s="1808"/>
    </row>
    <row r="11" spans="1:10">
      <c r="A11" s="1808"/>
      <c r="B11" s="1808"/>
      <c r="C11" s="1808"/>
      <c r="D11" s="1808"/>
      <c r="E11" s="1808"/>
      <c r="F11" s="1808"/>
      <c r="G11" s="1808"/>
      <c r="H11" s="1808"/>
      <c r="I11" s="1808"/>
      <c r="J11" s="1808"/>
    </row>
    <row r="12" spans="1:10">
      <c r="A12" s="1808"/>
      <c r="B12" s="1808"/>
      <c r="C12" s="1808"/>
      <c r="D12" s="1808"/>
      <c r="E12" s="1808"/>
      <c r="F12" s="1808"/>
      <c r="G12" s="1808"/>
      <c r="H12" s="1808"/>
      <c r="I12" s="1808"/>
      <c r="J12" s="1808"/>
    </row>
    <row r="13" spans="1:10">
      <c r="A13" s="1808"/>
      <c r="B13" s="1808"/>
      <c r="C13" s="1808"/>
      <c r="D13" s="1808"/>
      <c r="E13" s="1808"/>
      <c r="F13" s="1808"/>
      <c r="G13" s="1808"/>
      <c r="H13" s="1808"/>
      <c r="I13" s="1808"/>
      <c r="J13" s="1808"/>
    </row>
    <row r="14" spans="1:10">
      <c r="A14" s="1808"/>
      <c r="B14" s="1808"/>
      <c r="C14" s="1808"/>
      <c r="D14" s="1808"/>
      <c r="E14" s="1808"/>
      <c r="F14" s="1808"/>
      <c r="G14" s="1808"/>
      <c r="H14" s="1808"/>
      <c r="I14" s="1808"/>
      <c r="J14" s="1808"/>
    </row>
    <row r="15" spans="1:10">
      <c r="A15" s="1808"/>
      <c r="B15" s="1808"/>
      <c r="C15" s="1808"/>
      <c r="D15" s="1808"/>
      <c r="E15" s="1808"/>
      <c r="F15" s="1808"/>
      <c r="G15" s="1808"/>
      <c r="H15" s="1808"/>
      <c r="I15" s="1808"/>
      <c r="J15" s="1808"/>
    </row>
    <row r="16" spans="1:10">
      <c r="A16" s="1808"/>
      <c r="B16" s="1808"/>
      <c r="C16" s="1808"/>
      <c r="D16" s="1808"/>
      <c r="E16" s="1808"/>
      <c r="F16" s="1808"/>
      <c r="G16" s="1808"/>
      <c r="H16" s="1808"/>
      <c r="I16" s="1808"/>
      <c r="J16" s="1808"/>
    </row>
    <row r="17" spans="1:20">
      <c r="A17" s="1808"/>
      <c r="B17" s="1808"/>
      <c r="C17" s="1808"/>
      <c r="D17" s="1808"/>
      <c r="E17" s="1808"/>
      <c r="F17" s="1808"/>
      <c r="G17" s="1808"/>
      <c r="H17" s="1808"/>
      <c r="I17" s="1808"/>
      <c r="J17" s="1808"/>
    </row>
    <row r="18" spans="1:20">
      <c r="A18" s="1808"/>
      <c r="B18" s="1808"/>
      <c r="C18" s="1808"/>
      <c r="D18" s="1808"/>
      <c r="E18" s="1808"/>
      <c r="F18" s="1808"/>
      <c r="G18" s="1808"/>
      <c r="H18" s="1808"/>
      <c r="I18" s="1808"/>
      <c r="J18" s="1808"/>
    </row>
    <row r="19" spans="1:20">
      <c r="A19" s="1808"/>
      <c r="B19" s="1808"/>
      <c r="C19" s="1808"/>
      <c r="D19" s="1808"/>
      <c r="E19" s="1808"/>
      <c r="F19" s="1808"/>
      <c r="G19" s="1808"/>
      <c r="H19" s="1808"/>
      <c r="I19" s="1808"/>
      <c r="J19" s="1808"/>
    </row>
    <row r="20" spans="1:20">
      <c r="A20" s="1808"/>
      <c r="B20" s="1808"/>
      <c r="C20" s="1808"/>
      <c r="D20" s="1808"/>
      <c r="E20" s="1808"/>
      <c r="F20" s="1808"/>
      <c r="G20" s="1808"/>
      <c r="H20" s="1808"/>
      <c r="I20" s="1808"/>
      <c r="J20" s="1808"/>
    </row>
    <row r="21" spans="1:20">
      <c r="A21" s="1808"/>
      <c r="B21" s="1808"/>
      <c r="C21" s="1808"/>
      <c r="D21" s="1808"/>
      <c r="E21" s="1808"/>
      <c r="F21" s="1808"/>
      <c r="G21" s="1808"/>
      <c r="H21" s="1808"/>
      <c r="I21" s="1808"/>
      <c r="J21" s="1808"/>
    </row>
    <row r="22" spans="1:20">
      <c r="A22" s="1808"/>
      <c r="B22" s="1808"/>
      <c r="C22" s="1808"/>
      <c r="D22" s="1808"/>
      <c r="E22" s="1808"/>
      <c r="F22" s="1808"/>
      <c r="G22" s="1808"/>
      <c r="H22" s="1808"/>
      <c r="I22" s="1808"/>
      <c r="J22" s="1808"/>
    </row>
    <row r="23" spans="1:20">
      <c r="A23" s="1808"/>
      <c r="B23" s="1808"/>
      <c r="C23" s="1808"/>
      <c r="D23" s="1808"/>
      <c r="E23" s="1808"/>
      <c r="F23" s="1808"/>
      <c r="G23" s="1808"/>
      <c r="H23" s="1808"/>
      <c r="I23" s="1808"/>
      <c r="J23" s="1808"/>
    </row>
    <row r="24" spans="1:20">
      <c r="A24" s="1808"/>
      <c r="B24" s="1808"/>
      <c r="C24" s="1808"/>
      <c r="D24" s="1808"/>
      <c r="E24" s="1808"/>
      <c r="F24" s="1808"/>
      <c r="G24" s="1808"/>
      <c r="H24" s="1808"/>
      <c r="I24" s="1808"/>
      <c r="J24" s="1808"/>
    </row>
    <row r="25" spans="1:20">
      <c r="A25" s="1808"/>
      <c r="B25" s="1808"/>
      <c r="C25" s="1808"/>
      <c r="D25" s="1808"/>
      <c r="E25" s="1808"/>
      <c r="F25" s="1808"/>
      <c r="G25" s="1808"/>
      <c r="H25" s="1808"/>
      <c r="I25" s="1808"/>
      <c r="J25" s="1808"/>
    </row>
    <row r="26" spans="1:20">
      <c r="A26" s="1808"/>
      <c r="B26" s="1808"/>
      <c r="C26" s="1808"/>
      <c r="D26" s="1808"/>
      <c r="E26" s="1808"/>
      <c r="F26" s="1808"/>
      <c r="G26" s="1808"/>
      <c r="H26" s="1808"/>
      <c r="I26" s="1808"/>
      <c r="J26" s="1808"/>
    </row>
    <row r="27" spans="1:20">
      <c r="A27" s="1808"/>
      <c r="B27" s="1808"/>
      <c r="C27" s="1808"/>
      <c r="D27" s="1808"/>
      <c r="E27" s="1808"/>
      <c r="F27" s="1808"/>
      <c r="G27" s="1808"/>
      <c r="H27" s="1808"/>
      <c r="I27" s="1808"/>
      <c r="J27" s="1808"/>
    </row>
    <row r="28" spans="1:20">
      <c r="A28" s="1808"/>
      <c r="B28" s="1808"/>
      <c r="C28" s="1808"/>
      <c r="D28" s="1808"/>
      <c r="E28" s="1808"/>
      <c r="F28" s="1808"/>
      <c r="G28" s="1808"/>
      <c r="H28" s="1808"/>
      <c r="I28" s="1808"/>
      <c r="J28" s="1808"/>
    </row>
    <row r="29" spans="1:20">
      <c r="A29" s="1808"/>
      <c r="B29" s="1808"/>
      <c r="C29" s="1808"/>
      <c r="D29" s="1808"/>
      <c r="E29" s="1808"/>
      <c r="F29" s="1808"/>
      <c r="G29" s="1808"/>
      <c r="H29" s="1808"/>
      <c r="I29" s="1808"/>
      <c r="J29" s="1808"/>
    </row>
    <row r="30" spans="1:20">
      <c r="A30" s="1808"/>
      <c r="B30" s="1808"/>
      <c r="C30" s="1808"/>
      <c r="D30" s="1808"/>
      <c r="E30" s="1808"/>
      <c r="F30" s="1808"/>
      <c r="G30" s="1808"/>
      <c r="H30" s="1808"/>
      <c r="I30" s="1808"/>
      <c r="J30" s="1808"/>
    </row>
    <row r="31" spans="1:20">
      <c r="A31" s="1808"/>
      <c r="B31" s="1808"/>
      <c r="C31" s="1808"/>
      <c r="D31" s="1808"/>
      <c r="E31" s="1808"/>
      <c r="F31" s="1808"/>
      <c r="G31" s="1808"/>
      <c r="H31" s="1808"/>
      <c r="I31" s="1808"/>
      <c r="J31" s="1808"/>
      <c r="T31" s="72"/>
    </row>
    <row r="32" spans="1:20">
      <c r="A32" s="1808"/>
      <c r="B32" s="1808"/>
      <c r="C32" s="1808"/>
      <c r="D32" s="1808"/>
      <c r="E32" s="1808"/>
      <c r="F32" s="1808"/>
      <c r="G32" s="1808"/>
      <c r="H32" s="1808"/>
      <c r="I32" s="1808"/>
      <c r="J32" s="1808"/>
    </row>
    <row r="33" spans="1:10">
      <c r="A33" s="1808"/>
      <c r="B33" s="1808"/>
      <c r="C33" s="1808"/>
      <c r="D33" s="1808"/>
      <c r="E33" s="1808"/>
      <c r="F33" s="1808"/>
      <c r="G33" s="1808"/>
      <c r="H33" s="1808"/>
      <c r="I33" s="1808"/>
      <c r="J33" s="1808"/>
    </row>
    <row r="34" spans="1:10">
      <c r="A34" s="1808"/>
      <c r="B34" s="1808"/>
      <c r="C34" s="1808"/>
      <c r="D34" s="1808"/>
      <c r="E34" s="1808"/>
      <c r="F34" s="1808"/>
      <c r="G34" s="1808"/>
      <c r="H34" s="1808"/>
      <c r="I34" s="1808"/>
      <c r="J34" s="1808"/>
    </row>
    <row r="35" spans="1:10">
      <c r="A35" s="1808"/>
      <c r="B35" s="1808"/>
      <c r="C35" s="1808"/>
      <c r="D35" s="1808"/>
      <c r="E35" s="1808"/>
      <c r="F35" s="1808"/>
      <c r="G35" s="1808"/>
      <c r="H35" s="1808"/>
      <c r="I35" s="1808"/>
      <c r="J35" s="1808"/>
    </row>
    <row r="36" spans="1:10">
      <c r="A36" s="1808"/>
      <c r="B36" s="1808"/>
      <c r="C36" s="1808"/>
      <c r="D36" s="1808"/>
      <c r="E36" s="1808"/>
      <c r="F36" s="1808"/>
      <c r="G36" s="1808"/>
      <c r="H36" s="1808"/>
      <c r="I36" s="1808"/>
      <c r="J36" s="1808"/>
    </row>
    <row r="37" spans="1:10">
      <c r="A37" s="1808"/>
      <c r="B37" s="1808"/>
      <c r="C37" s="1808"/>
      <c r="D37" s="1808"/>
      <c r="E37" s="1808"/>
      <c r="F37" s="1808"/>
      <c r="G37" s="1808"/>
      <c r="H37" s="1808"/>
      <c r="I37" s="1808"/>
      <c r="J37" s="1808"/>
    </row>
    <row r="38" spans="1:10">
      <c r="A38" s="1808"/>
      <c r="B38" s="1808"/>
      <c r="C38" s="1808"/>
      <c r="D38" s="1808"/>
      <c r="E38" s="1808"/>
      <c r="F38" s="1808"/>
      <c r="G38" s="1808"/>
      <c r="H38" s="1808"/>
      <c r="I38" s="1808"/>
      <c r="J38" s="1808"/>
    </row>
    <row r="39" spans="1:10">
      <c r="A39" s="1808"/>
      <c r="B39" s="1808"/>
      <c r="C39" s="1808"/>
      <c r="D39" s="1808"/>
      <c r="E39" s="1808"/>
      <c r="F39" s="1808"/>
      <c r="G39" s="1808"/>
      <c r="H39" s="1808"/>
      <c r="I39" s="1808"/>
      <c r="J39" s="1808"/>
    </row>
    <row r="40" spans="1:10">
      <c r="A40" s="1808"/>
      <c r="B40" s="1808"/>
      <c r="C40" s="1808"/>
      <c r="D40" s="1808"/>
      <c r="E40" s="1808"/>
      <c r="F40" s="1808"/>
      <c r="G40" s="1808"/>
      <c r="H40" s="1808"/>
      <c r="I40" s="1808"/>
      <c r="J40" s="1808"/>
    </row>
    <row r="41" spans="1:10">
      <c r="A41" s="1808"/>
      <c r="B41" s="1808"/>
      <c r="C41" s="1808"/>
      <c r="D41" s="1808"/>
      <c r="E41" s="1808"/>
      <c r="F41" s="1808"/>
      <c r="G41" s="1808"/>
      <c r="H41" s="1808"/>
      <c r="I41" s="1808"/>
      <c r="J41" s="1808"/>
    </row>
    <row r="42" spans="1:10">
      <c r="A42" s="1808"/>
      <c r="B42" s="1808"/>
      <c r="C42" s="1808"/>
      <c r="D42" s="1808"/>
      <c r="E42" s="1808"/>
      <c r="F42" s="1808"/>
      <c r="G42" s="1808"/>
      <c r="H42" s="1808"/>
      <c r="I42" s="1808"/>
      <c r="J42" s="1808"/>
    </row>
    <row r="43" spans="1:10">
      <c r="A43" s="1808"/>
      <c r="B43" s="1808"/>
      <c r="C43" s="1808"/>
      <c r="D43" s="1808"/>
      <c r="E43" s="1808"/>
      <c r="F43" s="1808"/>
      <c r="G43" s="1808"/>
      <c r="H43" s="1808"/>
      <c r="I43" s="1808"/>
      <c r="J43" s="1808"/>
    </row>
    <row r="44" spans="1:10">
      <c r="A44" s="1808"/>
      <c r="B44" s="1808"/>
      <c r="C44" s="1808"/>
      <c r="D44" s="1808"/>
      <c r="E44" s="1808"/>
      <c r="F44" s="1808"/>
      <c r="G44" s="1808"/>
      <c r="H44" s="1808"/>
      <c r="I44" s="1808"/>
      <c r="J44" s="1808"/>
    </row>
    <row r="45" spans="1:10">
      <c r="A45" s="1808"/>
      <c r="B45" s="1808"/>
      <c r="C45" s="1808"/>
      <c r="D45" s="1808"/>
      <c r="E45" s="1808"/>
      <c r="F45" s="1808"/>
      <c r="G45" s="1808"/>
      <c r="H45" s="1808"/>
      <c r="I45" s="1808"/>
      <c r="J45" s="1808"/>
    </row>
    <row r="46" spans="1:10">
      <c r="A46" s="1808"/>
      <c r="B46" s="1808"/>
      <c r="C46" s="1808"/>
      <c r="D46" s="1808"/>
      <c r="E46" s="1808"/>
      <c r="F46" s="1808"/>
      <c r="G46" s="1808"/>
      <c r="H46" s="1808"/>
      <c r="I46" s="1808"/>
      <c r="J46" s="1808"/>
    </row>
    <row r="47" spans="1:10">
      <c r="A47" s="1808"/>
      <c r="B47" s="1808"/>
      <c r="C47" s="1808"/>
      <c r="D47" s="1808"/>
      <c r="E47" s="1808"/>
      <c r="F47" s="1808"/>
      <c r="G47" s="1808"/>
      <c r="H47" s="1808"/>
      <c r="I47" s="1808"/>
      <c r="J47" s="1808"/>
    </row>
    <row r="48" spans="1:10">
      <c r="A48" s="1808"/>
      <c r="B48" s="1808"/>
      <c r="C48" s="1808"/>
      <c r="D48" s="1808"/>
      <c r="E48" s="1808"/>
      <c r="F48" s="1808"/>
      <c r="G48" s="1808"/>
      <c r="H48" s="1808"/>
      <c r="I48" s="1808"/>
      <c r="J48" s="1808"/>
    </row>
  </sheetData>
  <sheetProtection algorithmName="SHA-512" hashValue="eAyyL1cVV07H3b5xNM3Qb/9QeryrmipozKuUQomdDnjlONIoc8fGqFt4536Bmz+49OaWDNOZSB9NMK3672QYgw==" saltValue="DutLHREVmsbAFnXjolGsCQ==" spinCount="100000" sheet="1" objects="1" scenarios="1"/>
  <mergeCells count="1">
    <mergeCell ref="A1:J48"/>
  </mergeCells>
  <pageMargins left="0.7" right="0.7" top="0.75" bottom="0.75" header="0.3" footer="0.3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Аркуш3">
    <tabColor theme="9"/>
  </sheetPr>
  <dimension ref="A1:M52"/>
  <sheetViews>
    <sheetView view="pageBreakPreview" zoomScale="85" zoomScaleNormal="70" zoomScaleSheetLayoutView="85" workbookViewId="0">
      <selection activeCell="B13" sqref="B13"/>
    </sheetView>
  </sheetViews>
  <sheetFormatPr defaultColWidth="8.7109375" defaultRowHeight="23.25"/>
  <cols>
    <col min="1" max="1" width="56" style="1" customWidth="1"/>
    <col min="2" max="2" width="17.28515625" style="75" customWidth="1"/>
    <col min="3" max="3" width="14.140625" style="75" customWidth="1"/>
    <col min="4" max="4" width="7.28515625" style="3" bestFit="1" customWidth="1"/>
    <col min="5" max="5" width="20" style="75" bestFit="1" customWidth="1"/>
    <col min="6" max="6" width="15.7109375" style="75" customWidth="1"/>
    <col min="7" max="7" width="7.28515625" style="3" bestFit="1" customWidth="1"/>
    <col min="8" max="8" width="4.7109375" style="1" customWidth="1"/>
    <col min="9" max="19" width="8.7109375" style="1"/>
    <col min="20" max="20" width="8.28515625" style="1" customWidth="1"/>
    <col min="21" max="16384" width="8.7109375" style="1"/>
  </cols>
  <sheetData>
    <row r="1" spans="1:11" ht="144" customHeight="1" thickBot="1"/>
    <row r="2" spans="1:11" ht="33" customHeight="1" thickBot="1">
      <c r="A2" s="1339" t="s">
        <v>1068</v>
      </c>
      <c r="B2" s="1340"/>
      <c r="C2" s="1340"/>
      <c r="D2" s="1340"/>
      <c r="E2" s="1340"/>
      <c r="F2" s="1340"/>
      <c r="G2" s="1340"/>
    </row>
    <row r="3" spans="1:11" ht="33" customHeight="1" thickBot="1">
      <c r="A3" s="1339" t="s">
        <v>1213</v>
      </c>
      <c r="B3" s="1340"/>
      <c r="C3" s="1340"/>
      <c r="D3" s="1340"/>
      <c r="E3" s="1340"/>
      <c r="F3" s="1340"/>
      <c r="G3" s="1340"/>
    </row>
    <row r="4" spans="1:11" ht="20.65" customHeight="1">
      <c r="A4" s="1337" t="s">
        <v>479</v>
      </c>
      <c r="B4" s="1441" t="s">
        <v>507</v>
      </c>
      <c r="C4" s="1408"/>
      <c r="D4" s="1408"/>
      <c r="E4" s="1408"/>
      <c r="F4" s="1408"/>
      <c r="G4" s="1409"/>
      <c r="J4" s="1446"/>
      <c r="K4" s="1446"/>
    </row>
    <row r="5" spans="1:11" ht="20.65" customHeight="1" thickBot="1">
      <c r="A5" s="1338"/>
      <c r="B5" s="1445"/>
      <c r="C5" s="1357"/>
      <c r="D5" s="1357"/>
      <c r="E5" s="1357"/>
      <c r="F5" s="1357"/>
      <c r="G5" s="1444"/>
      <c r="J5" s="58"/>
      <c r="K5" s="58"/>
    </row>
    <row r="6" spans="1:11" ht="24.75" customHeight="1" thickBot="1">
      <c r="A6" s="1338"/>
      <c r="B6" s="1447" t="s">
        <v>125</v>
      </c>
      <c r="C6" s="1448"/>
      <c r="D6" s="692" t="s">
        <v>124</v>
      </c>
      <c r="E6" s="1447" t="s">
        <v>126</v>
      </c>
      <c r="F6" s="1448"/>
      <c r="G6" s="693" t="s">
        <v>124</v>
      </c>
      <c r="J6" s="58"/>
      <c r="K6" s="58"/>
    </row>
    <row r="7" spans="1:11" ht="75.75" customHeight="1" thickBot="1">
      <c r="A7" s="1449"/>
      <c r="B7" s="683" t="s">
        <v>1083</v>
      </c>
      <c r="C7" s="683" t="s">
        <v>1084</v>
      </c>
      <c r="D7" s="683" t="s">
        <v>790</v>
      </c>
      <c r="E7" s="683" t="s">
        <v>1109</v>
      </c>
      <c r="F7" s="683" t="s">
        <v>1110</v>
      </c>
      <c r="G7" s="683" t="s">
        <v>790</v>
      </c>
      <c r="J7" s="58"/>
      <c r="K7" s="58"/>
    </row>
    <row r="8" spans="1:11" ht="32.25" customHeight="1">
      <c r="A8" s="654" t="s">
        <v>506</v>
      </c>
      <c r="B8" s="1018">
        <v>13.99</v>
      </c>
      <c r="C8" s="655" t="s">
        <v>1059</v>
      </c>
      <c r="D8" s="953" t="s">
        <v>285</v>
      </c>
      <c r="E8" s="656">
        <v>19.989999999999998</v>
      </c>
      <c r="F8" s="655" t="s">
        <v>1059</v>
      </c>
      <c r="G8" s="953" t="s">
        <v>278</v>
      </c>
      <c r="J8" s="59"/>
      <c r="K8" s="59"/>
    </row>
    <row r="9" spans="1:11" ht="32.25" hidden="1" customHeight="1">
      <c r="A9" s="236" t="s">
        <v>902</v>
      </c>
      <c r="B9" s="239"/>
      <c r="C9" s="182" t="s">
        <v>1059</v>
      </c>
      <c r="D9" s="954" t="s">
        <v>910</v>
      </c>
      <c r="E9" s="657"/>
      <c r="F9" s="182" t="s">
        <v>1059</v>
      </c>
      <c r="G9" s="954" t="s">
        <v>911</v>
      </c>
      <c r="J9" s="50"/>
      <c r="K9" s="50"/>
    </row>
    <row r="10" spans="1:11" ht="32.25" customHeight="1">
      <c r="A10" s="237" t="s">
        <v>63</v>
      </c>
      <c r="B10" s="239">
        <v>13.99</v>
      </c>
      <c r="C10" s="182" t="s">
        <v>1059</v>
      </c>
      <c r="D10" s="954" t="s">
        <v>286</v>
      </c>
      <c r="E10" s="657">
        <v>19.989999999999998</v>
      </c>
      <c r="F10" s="182" t="s">
        <v>1059</v>
      </c>
      <c r="G10" s="954" t="s">
        <v>277</v>
      </c>
      <c r="J10" s="50"/>
      <c r="K10" s="50"/>
    </row>
    <row r="11" spans="1:11" ht="32.25" customHeight="1">
      <c r="A11" s="236" t="s">
        <v>1</v>
      </c>
      <c r="B11" s="239">
        <v>13.99</v>
      </c>
      <c r="C11" s="182" t="s">
        <v>1059</v>
      </c>
      <c r="D11" s="954" t="s">
        <v>613</v>
      </c>
      <c r="E11" s="657">
        <v>21.99</v>
      </c>
      <c r="F11" s="182" t="s">
        <v>1059</v>
      </c>
      <c r="G11" s="954" t="s">
        <v>614</v>
      </c>
      <c r="J11" s="50"/>
      <c r="K11" s="50"/>
    </row>
    <row r="12" spans="1:11" ht="32.25" customHeight="1">
      <c r="A12" s="237" t="s">
        <v>482</v>
      </c>
      <c r="B12" s="239">
        <v>11.99</v>
      </c>
      <c r="C12" s="182" t="s">
        <v>1059</v>
      </c>
      <c r="D12" s="954" t="s">
        <v>289</v>
      </c>
      <c r="E12" s="657">
        <v>16.989999999999998</v>
      </c>
      <c r="F12" s="182" t="s">
        <v>1059</v>
      </c>
      <c r="G12" s="954" t="s">
        <v>281</v>
      </c>
      <c r="J12" s="60"/>
      <c r="K12" s="60"/>
    </row>
    <row r="13" spans="1:11" ht="32.25" customHeight="1">
      <c r="A13" s="236" t="s">
        <v>692</v>
      </c>
      <c r="B13" s="239">
        <v>44.99</v>
      </c>
      <c r="C13" s="182" t="s">
        <v>1059</v>
      </c>
      <c r="D13" s="954" t="s">
        <v>290</v>
      </c>
      <c r="E13" s="1092">
        <v>79.989999999999995</v>
      </c>
      <c r="F13" s="182" t="s">
        <v>1059</v>
      </c>
      <c r="G13" s="954" t="s">
        <v>282</v>
      </c>
    </row>
    <row r="14" spans="1:11" ht="32.25" customHeight="1">
      <c r="A14" s="236" t="s">
        <v>504</v>
      </c>
      <c r="B14" s="239">
        <v>19.989999999999998</v>
      </c>
      <c r="C14" s="182" t="s">
        <v>1059</v>
      </c>
      <c r="D14" s="954" t="s">
        <v>617</v>
      </c>
      <c r="E14" s="1092">
        <v>35.99</v>
      </c>
      <c r="F14" s="182" t="s">
        <v>1059</v>
      </c>
      <c r="G14" s="954" t="s">
        <v>618</v>
      </c>
      <c r="H14" s="60"/>
    </row>
    <row r="15" spans="1:11" ht="32.25" customHeight="1">
      <c r="A15" s="236" t="s">
        <v>553</v>
      </c>
      <c r="B15" s="239">
        <v>13.99</v>
      </c>
      <c r="C15" s="182" t="s">
        <v>1059</v>
      </c>
      <c r="D15" s="954" t="s">
        <v>615</v>
      </c>
      <c r="E15" s="657">
        <v>19.989999999999998</v>
      </c>
      <c r="F15" s="182" t="s">
        <v>1059</v>
      </c>
      <c r="G15" s="954" t="s">
        <v>616</v>
      </c>
    </row>
    <row r="16" spans="1:11" ht="32.25" customHeight="1">
      <c r="A16" s="236" t="s">
        <v>650</v>
      </c>
      <c r="B16" s="239">
        <v>24.99</v>
      </c>
      <c r="C16" s="182" t="s">
        <v>1059</v>
      </c>
      <c r="D16" s="954" t="s">
        <v>651</v>
      </c>
      <c r="E16" s="657">
        <v>44.99</v>
      </c>
      <c r="F16" s="182" t="s">
        <v>1059</v>
      </c>
      <c r="G16" s="954" t="s">
        <v>652</v>
      </c>
    </row>
    <row r="17" spans="1:12" ht="32.25" customHeight="1">
      <c r="A17" s="237" t="s">
        <v>0</v>
      </c>
      <c r="B17" s="239">
        <v>28.99</v>
      </c>
      <c r="C17" s="182" t="s">
        <v>1059</v>
      </c>
      <c r="D17" s="954" t="s">
        <v>287</v>
      </c>
      <c r="E17" s="657">
        <v>39.99</v>
      </c>
      <c r="F17" s="182" t="s">
        <v>1059</v>
      </c>
      <c r="G17" s="954" t="s">
        <v>279</v>
      </c>
    </row>
    <row r="18" spans="1:12" ht="32.25" hidden="1" customHeight="1">
      <c r="A18" s="236" t="s">
        <v>907</v>
      </c>
      <c r="B18" s="239"/>
      <c r="C18" s="182" t="s">
        <v>1059</v>
      </c>
      <c r="D18" s="954" t="s">
        <v>912</v>
      </c>
      <c r="E18" s="657"/>
      <c r="F18" s="182" t="s">
        <v>1059</v>
      </c>
      <c r="G18" s="954" t="s">
        <v>913</v>
      </c>
      <c r="L18" s="1" t="s">
        <v>528</v>
      </c>
    </row>
    <row r="19" spans="1:12" ht="32.25" customHeight="1">
      <c r="A19" s="236" t="s">
        <v>49</v>
      </c>
      <c r="B19" s="239">
        <v>13.99</v>
      </c>
      <c r="C19" s="182" t="s">
        <v>1059</v>
      </c>
      <c r="D19" s="954" t="s">
        <v>288</v>
      </c>
      <c r="E19" s="657">
        <v>19.989999999999998</v>
      </c>
      <c r="F19" s="182" t="s">
        <v>1059</v>
      </c>
      <c r="G19" s="954" t="s">
        <v>280</v>
      </c>
    </row>
    <row r="20" spans="1:12" ht="32.25" hidden="1" customHeight="1">
      <c r="A20" s="236" t="s">
        <v>904</v>
      </c>
      <c r="B20" s="239"/>
      <c r="C20" s="182" t="s">
        <v>1059</v>
      </c>
      <c r="D20" s="954" t="s">
        <v>914</v>
      </c>
      <c r="E20" s="657"/>
      <c r="F20" s="182" t="s">
        <v>1059</v>
      </c>
      <c r="G20" s="954" t="s">
        <v>915</v>
      </c>
    </row>
    <row r="21" spans="1:12" ht="32.25" hidden="1" customHeight="1">
      <c r="A21" s="236" t="s">
        <v>908</v>
      </c>
      <c r="B21" s="239"/>
      <c r="C21" s="182" t="s">
        <v>1059</v>
      </c>
      <c r="D21" s="954" t="s">
        <v>916</v>
      </c>
      <c r="E21" s="657"/>
      <c r="F21" s="182" t="s">
        <v>1059</v>
      </c>
      <c r="G21" s="954" t="s">
        <v>917</v>
      </c>
    </row>
    <row r="22" spans="1:12" ht="32.25" hidden="1" customHeight="1">
      <c r="A22" s="236" t="s">
        <v>903</v>
      </c>
      <c r="B22" s="239"/>
      <c r="C22" s="182" t="s">
        <v>1059</v>
      </c>
      <c r="D22" s="954" t="s">
        <v>918</v>
      </c>
      <c r="E22" s="657"/>
      <c r="F22" s="182" t="s">
        <v>1059</v>
      </c>
      <c r="G22" s="954" t="s">
        <v>919</v>
      </c>
    </row>
    <row r="23" spans="1:12" ht="32.25" customHeight="1">
      <c r="A23" s="236" t="s">
        <v>2</v>
      </c>
      <c r="B23" s="239">
        <v>11.99</v>
      </c>
      <c r="C23" s="182" t="s">
        <v>1059</v>
      </c>
      <c r="D23" s="954" t="s">
        <v>291</v>
      </c>
      <c r="E23" s="657">
        <v>16.989999999999998</v>
      </c>
      <c r="F23" s="182" t="s">
        <v>1059</v>
      </c>
      <c r="G23" s="954" t="s">
        <v>283</v>
      </c>
    </row>
    <row r="24" spans="1:12" ht="32.25" hidden="1" customHeight="1">
      <c r="A24" s="236" t="s">
        <v>906</v>
      </c>
      <c r="B24" s="239" t="s">
        <v>1059</v>
      </c>
      <c r="C24" s="182" t="s">
        <v>1059</v>
      </c>
      <c r="D24" s="954" t="s">
        <v>920</v>
      </c>
      <c r="E24" s="239" t="s">
        <v>1059</v>
      </c>
      <c r="F24" s="182" t="s">
        <v>1059</v>
      </c>
      <c r="G24" s="954" t="s">
        <v>921</v>
      </c>
    </row>
    <row r="25" spans="1:12" ht="32.25" hidden="1" customHeight="1">
      <c r="A25" s="236" t="s">
        <v>922</v>
      </c>
      <c r="B25" s="239"/>
      <c r="C25" s="182" t="s">
        <v>1059</v>
      </c>
      <c r="D25" s="954" t="s">
        <v>923</v>
      </c>
      <c r="E25" s="657"/>
      <c r="F25" s="182" t="s">
        <v>1059</v>
      </c>
      <c r="G25" s="954" t="s">
        <v>924</v>
      </c>
    </row>
    <row r="26" spans="1:12" ht="32.25" customHeight="1">
      <c r="A26" s="236" t="s">
        <v>87</v>
      </c>
      <c r="B26" s="239">
        <v>13.99</v>
      </c>
      <c r="C26" s="182" t="s">
        <v>1059</v>
      </c>
      <c r="D26" s="954" t="s">
        <v>292</v>
      </c>
      <c r="E26" s="657">
        <v>19.989999999999998</v>
      </c>
      <c r="F26" s="182" t="s">
        <v>1059</v>
      </c>
      <c r="G26" s="954" t="s">
        <v>284</v>
      </c>
    </row>
    <row r="27" spans="1:12" ht="32.25" customHeight="1">
      <c r="A27" s="236" t="s">
        <v>649</v>
      </c>
      <c r="B27" s="239">
        <v>24.99</v>
      </c>
      <c r="C27" s="182" t="s">
        <v>1059</v>
      </c>
      <c r="D27" s="954" t="s">
        <v>653</v>
      </c>
      <c r="E27" s="657">
        <v>44.99</v>
      </c>
      <c r="F27" s="182" t="s">
        <v>1059</v>
      </c>
      <c r="G27" s="954" t="s">
        <v>654</v>
      </c>
    </row>
    <row r="28" spans="1:12" ht="32.25" customHeight="1">
      <c r="A28" s="236" t="s">
        <v>648</v>
      </c>
      <c r="B28" s="239">
        <v>24.99</v>
      </c>
      <c r="C28" s="182" t="s">
        <v>1059</v>
      </c>
      <c r="D28" s="954" t="s">
        <v>655</v>
      </c>
      <c r="E28" s="657">
        <v>44.99</v>
      </c>
      <c r="F28" s="182" t="s">
        <v>1059</v>
      </c>
      <c r="G28" s="954" t="s">
        <v>656</v>
      </c>
    </row>
    <row r="29" spans="1:12" ht="32.25" customHeight="1" thickBot="1">
      <c r="A29" s="238" t="s">
        <v>505</v>
      </c>
      <c r="B29" s="1299">
        <v>20.99</v>
      </c>
      <c r="C29" s="585" t="s">
        <v>1059</v>
      </c>
      <c r="D29" s="957" t="s">
        <v>293</v>
      </c>
      <c r="E29" s="1296">
        <v>29.99</v>
      </c>
      <c r="F29" s="1297" t="s">
        <v>1059</v>
      </c>
      <c r="G29" s="1298" t="s">
        <v>1174</v>
      </c>
    </row>
    <row r="30" spans="1:12">
      <c r="A30" s="389" t="s">
        <v>1073</v>
      </c>
      <c r="B30" s="390"/>
      <c r="C30" s="586"/>
      <c r="D30" s="532"/>
      <c r="E30" s="79"/>
      <c r="F30" s="79"/>
      <c r="G30" s="532"/>
    </row>
    <row r="31" spans="1:12">
      <c r="A31" s="387"/>
      <c r="B31" s="388"/>
      <c r="C31" s="587"/>
      <c r="D31" s="532"/>
      <c r="E31" s="79"/>
      <c r="F31" s="79"/>
      <c r="G31" s="532"/>
    </row>
    <row r="32" spans="1:12">
      <c r="A32" s="359" t="s">
        <v>693</v>
      </c>
      <c r="B32" s="79"/>
      <c r="C32" s="79"/>
      <c r="D32" s="58"/>
      <c r="E32" s="79"/>
      <c r="F32" s="79"/>
      <c r="G32" s="71"/>
    </row>
    <row r="33" spans="1:13" ht="20.65" customHeight="1">
      <c r="A33" s="359" t="s">
        <v>694</v>
      </c>
      <c r="B33" s="79"/>
      <c r="C33" s="79"/>
      <c r="D33" s="58"/>
      <c r="E33" s="79"/>
      <c r="F33" s="79"/>
      <c r="G33" s="71"/>
    </row>
    <row r="34" spans="1:13" ht="20.65" customHeight="1">
      <c r="A34" s="501"/>
      <c r="B34" s="206"/>
      <c r="C34" s="206"/>
      <c r="D34" s="533"/>
      <c r="E34" s="502"/>
      <c r="F34" s="502"/>
      <c r="G34" s="71"/>
    </row>
    <row r="35" spans="1:13">
      <c r="A35" s="358" t="s">
        <v>695</v>
      </c>
      <c r="B35" s="206"/>
      <c r="C35" s="206"/>
      <c r="D35" s="533"/>
      <c r="E35" s="502"/>
      <c r="F35" s="502"/>
      <c r="G35" s="71"/>
    </row>
    <row r="36" spans="1:13">
      <c r="A36" s="358" t="s">
        <v>1085</v>
      </c>
      <c r="B36" s="206"/>
      <c r="C36" s="206"/>
      <c r="D36" s="533"/>
      <c r="E36" s="502"/>
      <c r="F36" s="502"/>
      <c r="G36" s="71"/>
      <c r="I36" s="60"/>
      <c r="J36" s="60"/>
    </row>
    <row r="37" spans="1:13">
      <c r="A37" s="358" t="s">
        <v>1086</v>
      </c>
      <c r="B37" s="206"/>
      <c r="C37" s="206"/>
      <c r="D37" s="533"/>
      <c r="E37" s="502"/>
      <c r="F37" s="502"/>
      <c r="G37" s="71"/>
    </row>
    <row r="38" spans="1:13" ht="20.25" hidden="1">
      <c r="A38" s="659" t="s">
        <v>706</v>
      </c>
      <c r="B38" s="577"/>
      <c r="C38" s="577"/>
      <c r="D38" s="658"/>
      <c r="E38" s="577"/>
      <c r="F38" s="577"/>
      <c r="G38" s="71"/>
    </row>
    <row r="39" spans="1:13">
      <c r="A39" s="358" t="s">
        <v>696</v>
      </c>
      <c r="B39" s="206"/>
      <c r="C39" s="206"/>
      <c r="D39" s="533"/>
      <c r="E39" s="502"/>
      <c r="F39" s="502"/>
      <c r="G39" s="71"/>
      <c r="H39" s="60"/>
      <c r="I39" s="60"/>
      <c r="J39" s="60"/>
      <c r="K39" s="60"/>
      <c r="L39" s="60"/>
      <c r="M39" s="60"/>
    </row>
    <row r="40" spans="1:13">
      <c r="A40" s="358" t="s">
        <v>697</v>
      </c>
      <c r="B40" s="81"/>
      <c r="C40" s="81"/>
      <c r="D40" s="71"/>
      <c r="E40" s="502"/>
      <c r="F40" s="502"/>
      <c r="G40" s="71"/>
    </row>
    <row r="41" spans="1:13" ht="18">
      <c r="A41" s="828" t="s">
        <v>830</v>
      </c>
      <c r="B41" s="113"/>
      <c r="C41" s="113"/>
      <c r="D41" s="113"/>
      <c r="E41" s="113"/>
      <c r="F41" s="113"/>
      <c r="G41" s="113"/>
      <c r="H41" s="72"/>
      <c r="I41" s="152"/>
      <c r="J41" s="152"/>
    </row>
    <row r="42" spans="1:13">
      <c r="A42" s="358" t="s">
        <v>698</v>
      </c>
      <c r="B42" s="81"/>
      <c r="C42" s="81"/>
      <c r="D42" s="71"/>
      <c r="E42" s="81"/>
      <c r="F42" s="81"/>
      <c r="G42" s="71"/>
    </row>
    <row r="43" spans="1:13" hidden="1">
      <c r="A43" s="660" t="s">
        <v>1080</v>
      </c>
      <c r="B43" s="81"/>
      <c r="C43" s="81"/>
      <c r="D43" s="71"/>
      <c r="E43" s="81"/>
      <c r="F43" s="81"/>
      <c r="G43" s="71"/>
    </row>
    <row r="44" spans="1:13">
      <c r="A44" s="433" t="s">
        <v>674</v>
      </c>
      <c r="B44" s="81"/>
      <c r="C44" s="81"/>
      <c r="D44" s="71"/>
      <c r="E44" s="81"/>
      <c r="F44" s="81"/>
      <c r="G44" s="71"/>
    </row>
    <row r="45" spans="1:13">
      <c r="A45" s="358" t="s">
        <v>673</v>
      </c>
      <c r="B45" s="81"/>
      <c r="C45" s="81"/>
      <c r="D45" s="71"/>
      <c r="E45" s="81"/>
      <c r="F45" s="81"/>
      <c r="G45" s="71"/>
    </row>
    <row r="46" spans="1:13">
      <c r="A46" s="62"/>
    </row>
    <row r="47" spans="1:13">
      <c r="A47" s="62"/>
    </row>
    <row r="48" spans="1:13">
      <c r="A48" s="63"/>
    </row>
    <row r="49" spans="1:1">
      <c r="A49" s="64"/>
    </row>
    <row r="50" spans="1:1">
      <c r="A50" s="64"/>
    </row>
    <row r="51" spans="1:1">
      <c r="A51" s="54"/>
    </row>
    <row r="52" spans="1:1">
      <c r="A52" s="22"/>
    </row>
  </sheetData>
  <sheetProtection algorithmName="SHA-512" hashValue="0n5kfUjOGkB/aZ2eR+ptOblAr5E6GOJvh+ynFp5NuBLrGvjlT0WjsCBwMmoJYqWazvKp6SYskDPVhe/LDm1UqQ==" saltValue="2p9tC+8ZTwUf5xGK/rTvzA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9:G29">
    <sortCondition ref="A8"/>
  </sortState>
  <mergeCells count="7">
    <mergeCell ref="J4:K4"/>
    <mergeCell ref="A2:G2"/>
    <mergeCell ref="B4:G5"/>
    <mergeCell ref="A3:G3"/>
    <mergeCell ref="B6:C6"/>
    <mergeCell ref="E6:F6"/>
    <mergeCell ref="A4:A7"/>
  </mergeCells>
  <pageMargins left="0.7" right="0.7" top="0.75" bottom="0.75" header="0.3" footer="0.3"/>
  <pageSetup paperSize="9" scale="48" orientation="portrait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Аркуш4">
    <tabColor theme="9"/>
  </sheetPr>
  <dimension ref="A1:J98"/>
  <sheetViews>
    <sheetView view="pageBreakPreview" zoomScale="70" zoomScaleNormal="85" zoomScaleSheetLayoutView="70" workbookViewId="0">
      <selection activeCell="J40" sqref="J40"/>
    </sheetView>
  </sheetViews>
  <sheetFormatPr defaultColWidth="8.7109375" defaultRowHeight="23.25"/>
  <cols>
    <col min="1" max="1" width="46.42578125" style="9" customWidth="1"/>
    <col min="2" max="2" width="15.7109375" style="100" customWidth="1"/>
    <col min="3" max="3" width="18.42578125" style="75" customWidth="1"/>
    <col min="4" max="4" width="18.5703125" style="9" customWidth="1"/>
    <col min="5" max="5" width="21.140625" style="1" customWidth="1"/>
    <col min="6" max="6" width="17" style="1" customWidth="1"/>
    <col min="7" max="7" width="13.42578125" style="100" customWidth="1"/>
    <col min="8" max="8" width="15.28515625" style="3" customWidth="1"/>
    <col min="9" max="9" width="15.28515625" style="3" bestFit="1" customWidth="1"/>
    <col min="10" max="10" width="7.85546875" style="72" bestFit="1" customWidth="1"/>
    <col min="11" max="16384" width="8.7109375" style="3"/>
  </cols>
  <sheetData>
    <row r="1" spans="1:10" ht="180.75" customHeight="1" thickBot="1"/>
    <row r="2" spans="1:10" ht="33" customHeight="1" thickBot="1">
      <c r="A2" s="1471" t="s">
        <v>1069</v>
      </c>
      <c r="B2" s="1472"/>
      <c r="C2" s="1472"/>
      <c r="D2" s="1472"/>
      <c r="E2" s="1472"/>
      <c r="F2" s="1472"/>
      <c r="G2" s="1472"/>
      <c r="H2" s="1472"/>
      <c r="I2" s="1472"/>
      <c r="J2" s="1472"/>
    </row>
    <row r="3" spans="1:10" ht="23.25" customHeight="1">
      <c r="A3" s="1396" t="s">
        <v>66</v>
      </c>
      <c r="B3" s="1431" t="s">
        <v>699</v>
      </c>
      <c r="C3" s="1431" t="s">
        <v>507</v>
      </c>
      <c r="D3" s="1398" t="s">
        <v>700</v>
      </c>
      <c r="E3" s="1398" t="s">
        <v>667</v>
      </c>
      <c r="F3" s="1398" t="s">
        <v>701</v>
      </c>
      <c r="G3" s="1398" t="s">
        <v>508</v>
      </c>
      <c r="H3" s="1431" t="s">
        <v>1088</v>
      </c>
      <c r="I3" s="1431" t="s">
        <v>1087</v>
      </c>
      <c r="J3" s="1474" t="s">
        <v>124</v>
      </c>
    </row>
    <row r="4" spans="1:10" ht="61.5" customHeight="1" thickBot="1">
      <c r="A4" s="1406"/>
      <c r="B4" s="1473"/>
      <c r="C4" s="1473"/>
      <c r="D4" s="1407"/>
      <c r="E4" s="1407"/>
      <c r="F4" s="1407"/>
      <c r="G4" s="1407"/>
      <c r="H4" s="1473"/>
      <c r="I4" s="1473"/>
      <c r="J4" s="1475"/>
    </row>
    <row r="5" spans="1:10" ht="31.5" customHeight="1" thickBot="1">
      <c r="A5" s="1339" t="s">
        <v>702</v>
      </c>
      <c r="B5" s="1340"/>
      <c r="C5" s="1340"/>
      <c r="D5" s="1340"/>
      <c r="E5" s="1340"/>
      <c r="F5" s="1340"/>
      <c r="G5" s="1340"/>
      <c r="H5" s="1340"/>
      <c r="I5" s="1340"/>
      <c r="J5" s="1470"/>
    </row>
    <row r="6" spans="1:10" ht="28.5" customHeight="1">
      <c r="A6" s="666" t="s">
        <v>130</v>
      </c>
      <c r="B6" s="123" t="s">
        <v>133</v>
      </c>
      <c r="C6" s="92" t="s">
        <v>122</v>
      </c>
      <c r="D6" s="630" t="s">
        <v>127</v>
      </c>
      <c r="E6" s="414">
        <v>2.8</v>
      </c>
      <c r="F6" s="414">
        <v>2.0699999999999998</v>
      </c>
      <c r="G6" s="414" t="s">
        <v>128</v>
      </c>
      <c r="H6" s="591">
        <v>39.99</v>
      </c>
      <c r="I6" s="588">
        <f t="shared" ref="I6:I18" si="0">H6*E6*F6</f>
        <v>231.78203999999997</v>
      </c>
      <c r="J6" s="953" t="s">
        <v>294</v>
      </c>
    </row>
    <row r="7" spans="1:10" ht="28.5" customHeight="1">
      <c r="A7" s="208" t="s">
        <v>129</v>
      </c>
      <c r="B7" s="124" t="s">
        <v>133</v>
      </c>
      <c r="C7" s="125" t="s">
        <v>120</v>
      </c>
      <c r="D7" s="61" t="s">
        <v>127</v>
      </c>
      <c r="E7" s="106">
        <v>2.8</v>
      </c>
      <c r="F7" s="106">
        <v>2.0699999999999998</v>
      </c>
      <c r="G7" s="106" t="s">
        <v>131</v>
      </c>
      <c r="H7" s="593">
        <v>19.989999999999998</v>
      </c>
      <c r="I7" s="589">
        <f t="shared" si="0"/>
        <v>115.86203999999998</v>
      </c>
      <c r="J7" s="954" t="s">
        <v>295</v>
      </c>
    </row>
    <row r="8" spans="1:10" ht="28.5" customHeight="1">
      <c r="A8" s="208" t="s">
        <v>130</v>
      </c>
      <c r="B8" s="124" t="s">
        <v>133</v>
      </c>
      <c r="C8" s="125" t="s">
        <v>8</v>
      </c>
      <c r="D8" s="61" t="s">
        <v>127</v>
      </c>
      <c r="E8" s="106">
        <v>2.8</v>
      </c>
      <c r="F8" s="106">
        <v>2.0699999999999998</v>
      </c>
      <c r="G8" s="106" t="s">
        <v>128</v>
      </c>
      <c r="H8" s="593">
        <v>39.99</v>
      </c>
      <c r="I8" s="589">
        <f t="shared" si="0"/>
        <v>231.78203999999997</v>
      </c>
      <c r="J8" s="954" t="s">
        <v>296</v>
      </c>
    </row>
    <row r="9" spans="1:10" ht="28.5" customHeight="1">
      <c r="A9" s="208" t="s">
        <v>136</v>
      </c>
      <c r="B9" s="1466" t="s">
        <v>133</v>
      </c>
      <c r="C9" s="207" t="s">
        <v>8</v>
      </c>
      <c r="D9" s="629" t="s">
        <v>127</v>
      </c>
      <c r="E9" s="82">
        <v>2.8</v>
      </c>
      <c r="F9" s="82">
        <v>2.0699999999999998</v>
      </c>
      <c r="G9" s="82" t="s">
        <v>128</v>
      </c>
      <c r="H9" s="593">
        <v>34.99</v>
      </c>
      <c r="I9" s="589">
        <f t="shared" si="0"/>
        <v>202.80203999999998</v>
      </c>
      <c r="J9" s="954" t="s">
        <v>297</v>
      </c>
    </row>
    <row r="10" spans="1:10" ht="28.5" customHeight="1">
      <c r="A10" s="208"/>
      <c r="B10" s="1466"/>
      <c r="C10" s="207" t="s">
        <v>8</v>
      </c>
      <c r="D10" s="629" t="s">
        <v>127</v>
      </c>
      <c r="E10" s="82">
        <v>2.0699999999999998</v>
      </c>
      <c r="F10" s="82">
        <v>2.8</v>
      </c>
      <c r="G10" s="82" t="s">
        <v>128</v>
      </c>
      <c r="H10" s="593">
        <v>34.99</v>
      </c>
      <c r="I10" s="589">
        <f t="shared" si="0"/>
        <v>202.80203999999998</v>
      </c>
      <c r="J10" s="954" t="s">
        <v>298</v>
      </c>
    </row>
    <row r="11" spans="1:10" ht="28.5" hidden="1" customHeight="1">
      <c r="A11" s="208" t="s">
        <v>509</v>
      </c>
      <c r="B11" s="124" t="s">
        <v>133</v>
      </c>
      <c r="C11" s="125" t="s">
        <v>8</v>
      </c>
      <c r="D11" s="61" t="s">
        <v>127</v>
      </c>
      <c r="E11" s="106">
        <v>2.8</v>
      </c>
      <c r="F11" s="106">
        <v>1.0329999999999999</v>
      </c>
      <c r="G11" s="106" t="s">
        <v>128</v>
      </c>
      <c r="H11" s="593"/>
      <c r="I11" s="589">
        <f>H11*E11*F11</f>
        <v>0</v>
      </c>
      <c r="J11" s="954" t="s">
        <v>299</v>
      </c>
    </row>
    <row r="12" spans="1:10" ht="28.5" customHeight="1">
      <c r="A12" s="208" t="s">
        <v>137</v>
      </c>
      <c r="B12" s="628" t="s">
        <v>133</v>
      </c>
      <c r="C12" s="207" t="s">
        <v>8</v>
      </c>
      <c r="D12" s="629" t="s">
        <v>127</v>
      </c>
      <c r="E12" s="82">
        <v>1.0329999999999999</v>
      </c>
      <c r="F12" s="82">
        <v>2.8</v>
      </c>
      <c r="G12" s="82" t="s">
        <v>128</v>
      </c>
      <c r="H12" s="593">
        <v>23.99</v>
      </c>
      <c r="I12" s="589">
        <f t="shared" si="0"/>
        <v>69.388675999999975</v>
      </c>
      <c r="J12" s="954" t="s">
        <v>300</v>
      </c>
    </row>
    <row r="13" spans="1:10" ht="28.5" customHeight="1">
      <c r="A13" s="208" t="s">
        <v>130</v>
      </c>
      <c r="B13" s="1466" t="s">
        <v>133</v>
      </c>
      <c r="C13" s="207" t="s">
        <v>119</v>
      </c>
      <c r="D13" s="629" t="s">
        <v>127</v>
      </c>
      <c r="E13" s="82">
        <v>2.8</v>
      </c>
      <c r="F13" s="82">
        <v>2.0699999999999998</v>
      </c>
      <c r="G13" s="82" t="s">
        <v>131</v>
      </c>
      <c r="H13" s="593">
        <v>33.99</v>
      </c>
      <c r="I13" s="589">
        <f t="shared" si="0"/>
        <v>197.00603999999998</v>
      </c>
      <c r="J13" s="954" t="s">
        <v>301</v>
      </c>
    </row>
    <row r="14" spans="1:10" ht="28.5" customHeight="1">
      <c r="A14" s="208"/>
      <c r="B14" s="1466"/>
      <c r="C14" s="207" t="s">
        <v>119</v>
      </c>
      <c r="D14" s="629" t="s">
        <v>127</v>
      </c>
      <c r="E14" s="82">
        <v>2.8</v>
      </c>
      <c r="F14" s="82">
        <v>2.0699999999999998</v>
      </c>
      <c r="G14" s="82" t="s">
        <v>128</v>
      </c>
      <c r="H14" s="593">
        <v>33.99</v>
      </c>
      <c r="I14" s="589">
        <f t="shared" si="0"/>
        <v>197.00603999999998</v>
      </c>
      <c r="J14" s="954" t="s">
        <v>302</v>
      </c>
    </row>
    <row r="15" spans="1:10" ht="28.5" customHeight="1">
      <c r="A15" s="208" t="s">
        <v>130</v>
      </c>
      <c r="B15" s="628" t="s">
        <v>133</v>
      </c>
      <c r="C15" s="207" t="s">
        <v>12</v>
      </c>
      <c r="D15" s="629" t="s">
        <v>127</v>
      </c>
      <c r="E15" s="82">
        <v>2.8</v>
      </c>
      <c r="F15" s="82">
        <v>2.0699999999999998</v>
      </c>
      <c r="G15" s="82" t="s">
        <v>128</v>
      </c>
      <c r="H15" s="593">
        <v>31.99</v>
      </c>
      <c r="I15" s="589">
        <f t="shared" si="0"/>
        <v>185.41403999999997</v>
      </c>
      <c r="J15" s="954" t="s">
        <v>303</v>
      </c>
    </row>
    <row r="16" spans="1:10" ht="28.5" customHeight="1">
      <c r="A16" s="208" t="s">
        <v>130</v>
      </c>
      <c r="B16" s="628" t="s">
        <v>133</v>
      </c>
      <c r="C16" s="207" t="s">
        <v>9</v>
      </c>
      <c r="D16" s="629" t="s">
        <v>127</v>
      </c>
      <c r="E16" s="82">
        <v>2.8</v>
      </c>
      <c r="F16" s="82">
        <v>2.0699999999999998</v>
      </c>
      <c r="G16" s="82" t="s">
        <v>128</v>
      </c>
      <c r="H16" s="593">
        <v>30.99</v>
      </c>
      <c r="I16" s="589">
        <f t="shared" si="0"/>
        <v>179.61803999999998</v>
      </c>
      <c r="J16" s="954" t="s">
        <v>304</v>
      </c>
    </row>
    <row r="17" spans="1:10" ht="28.5" customHeight="1">
      <c r="A17" s="208" t="s">
        <v>130</v>
      </c>
      <c r="B17" s="628" t="s">
        <v>133</v>
      </c>
      <c r="C17" s="207" t="s">
        <v>65</v>
      </c>
      <c r="D17" s="629" t="s">
        <v>127</v>
      </c>
      <c r="E17" s="82">
        <v>2.8</v>
      </c>
      <c r="F17" s="82">
        <v>2.0699999999999998</v>
      </c>
      <c r="G17" s="82" t="s">
        <v>131</v>
      </c>
      <c r="H17" s="593">
        <v>26.99</v>
      </c>
      <c r="I17" s="589">
        <f t="shared" si="0"/>
        <v>156.43403999999995</v>
      </c>
      <c r="J17" s="954" t="s">
        <v>305</v>
      </c>
    </row>
    <row r="18" spans="1:10" ht="28.5" customHeight="1" thickBot="1">
      <c r="A18" s="241" t="s">
        <v>130</v>
      </c>
      <c r="B18" s="240" t="s">
        <v>133</v>
      </c>
      <c r="C18" s="89" t="s">
        <v>10</v>
      </c>
      <c r="D18" s="631" t="s">
        <v>127</v>
      </c>
      <c r="E18" s="90">
        <v>2.8</v>
      </c>
      <c r="F18" s="90">
        <v>2.0699999999999998</v>
      </c>
      <c r="G18" s="90" t="s">
        <v>128</v>
      </c>
      <c r="H18" s="665">
        <v>26.99</v>
      </c>
      <c r="I18" s="590">
        <f t="shared" si="0"/>
        <v>156.43403999999995</v>
      </c>
      <c r="J18" s="957" t="s">
        <v>306</v>
      </c>
    </row>
    <row r="19" spans="1:10" ht="19.5" customHeight="1" thickBot="1">
      <c r="A19" s="225"/>
      <c r="B19" s="104"/>
      <c r="C19" s="34"/>
      <c r="D19" s="226"/>
      <c r="E19" s="227"/>
      <c r="F19" s="227"/>
      <c r="G19" s="228"/>
      <c r="H19" s="229"/>
      <c r="I19" s="230"/>
      <c r="J19" s="538"/>
    </row>
    <row r="20" spans="1:10" ht="28.5" customHeight="1" thickBot="1">
      <c r="A20" s="1467" t="s">
        <v>703</v>
      </c>
      <c r="B20" s="1468"/>
      <c r="C20" s="1468"/>
      <c r="D20" s="1468"/>
      <c r="E20" s="1468"/>
      <c r="F20" s="1468"/>
      <c r="G20" s="1468"/>
      <c r="H20" s="1468"/>
      <c r="I20" s="1468"/>
      <c r="J20" s="1469"/>
    </row>
    <row r="21" spans="1:10" ht="28.5" customHeight="1">
      <c r="A21" s="666" t="s">
        <v>600</v>
      </c>
      <c r="B21" s="637" t="s">
        <v>135</v>
      </c>
      <c r="C21" s="222" t="s">
        <v>8</v>
      </c>
      <c r="D21" s="630" t="s">
        <v>127</v>
      </c>
      <c r="E21" s="414">
        <v>2.8</v>
      </c>
      <c r="F21" s="414">
        <v>2.0699999999999998</v>
      </c>
      <c r="G21" s="283" t="s">
        <v>131</v>
      </c>
      <c r="H21" s="591">
        <v>30.99</v>
      </c>
      <c r="I21" s="588">
        <f>H21*E21*F21</f>
        <v>179.61803999999998</v>
      </c>
      <c r="J21" s="953" t="s">
        <v>307</v>
      </c>
    </row>
    <row r="22" spans="1:10" ht="28.5" customHeight="1">
      <c r="A22" s="208" t="s">
        <v>130</v>
      </c>
      <c r="B22" s="628" t="s">
        <v>135</v>
      </c>
      <c r="C22" s="207" t="s">
        <v>119</v>
      </c>
      <c r="D22" s="629" t="s">
        <v>127</v>
      </c>
      <c r="E22" s="82">
        <v>2.75</v>
      </c>
      <c r="F22" s="82">
        <v>1.83</v>
      </c>
      <c r="G22" s="82" t="s">
        <v>128</v>
      </c>
      <c r="H22" s="593">
        <v>26.99</v>
      </c>
      <c r="I22" s="589">
        <f>H22*E22*F22</f>
        <v>135.82717500000001</v>
      </c>
      <c r="J22" s="954" t="s">
        <v>309</v>
      </c>
    </row>
    <row r="23" spans="1:10" ht="28.5" customHeight="1" thickBot="1">
      <c r="A23" s="241" t="s">
        <v>130</v>
      </c>
      <c r="B23" s="240" t="s">
        <v>135</v>
      </c>
      <c r="C23" s="89" t="s">
        <v>119</v>
      </c>
      <c r="D23" s="631" t="s">
        <v>127</v>
      </c>
      <c r="E23" s="90">
        <v>2.8</v>
      </c>
      <c r="F23" s="90">
        <v>2.0699999999999998</v>
      </c>
      <c r="G23" s="90" t="s">
        <v>128</v>
      </c>
      <c r="H23" s="592">
        <v>26.99</v>
      </c>
      <c r="I23" s="590">
        <f>H23*E23*F23</f>
        <v>156.43403999999995</v>
      </c>
      <c r="J23" s="957" t="s">
        <v>308</v>
      </c>
    </row>
    <row r="24" spans="1:10" ht="18" customHeight="1" thickBot="1">
      <c r="A24" s="234"/>
      <c r="B24" s="104"/>
      <c r="C24" s="34"/>
      <c r="D24" s="226"/>
      <c r="E24" s="227"/>
      <c r="F24" s="227"/>
      <c r="G24" s="228"/>
      <c r="H24" s="235"/>
      <c r="I24" s="230"/>
      <c r="J24" s="538"/>
    </row>
    <row r="25" spans="1:10" ht="28.5" customHeight="1" thickBot="1">
      <c r="A25" s="1467" t="s">
        <v>510</v>
      </c>
      <c r="B25" s="1468"/>
      <c r="C25" s="1468"/>
      <c r="D25" s="1468"/>
      <c r="E25" s="1468"/>
      <c r="F25" s="1468"/>
      <c r="G25" s="1468"/>
      <c r="H25" s="1468"/>
      <c r="I25" s="1468"/>
      <c r="J25" s="1469"/>
    </row>
    <row r="26" spans="1:10" ht="28.5" customHeight="1">
      <c r="A26" s="666" t="s">
        <v>130</v>
      </c>
      <c r="B26" s="123" t="s">
        <v>138</v>
      </c>
      <c r="C26" s="92" t="s">
        <v>8</v>
      </c>
      <c r="D26" s="630" t="s">
        <v>127</v>
      </c>
      <c r="E26" s="414">
        <v>2.5</v>
      </c>
      <c r="F26" s="414">
        <v>1.25</v>
      </c>
      <c r="G26" s="414" t="s">
        <v>128</v>
      </c>
      <c r="H26" s="591">
        <v>53.99</v>
      </c>
      <c r="I26" s="588">
        <f>H26*E26*F26</f>
        <v>168.71875</v>
      </c>
      <c r="J26" s="953" t="s">
        <v>310</v>
      </c>
    </row>
    <row r="27" spans="1:10" ht="28.5" customHeight="1">
      <c r="A27" s="208" t="s">
        <v>130</v>
      </c>
      <c r="B27" s="628" t="s">
        <v>138</v>
      </c>
      <c r="C27" s="207" t="s">
        <v>11</v>
      </c>
      <c r="D27" s="629" t="s">
        <v>127</v>
      </c>
      <c r="E27" s="82">
        <v>2.5</v>
      </c>
      <c r="F27" s="82">
        <v>1.25</v>
      </c>
      <c r="G27" s="82" t="s">
        <v>128</v>
      </c>
      <c r="H27" s="593">
        <v>44.99</v>
      </c>
      <c r="I27" s="589">
        <f>H27*E27*F27</f>
        <v>140.59375</v>
      </c>
      <c r="J27" s="954" t="s">
        <v>311</v>
      </c>
    </row>
    <row r="28" spans="1:10" ht="28.5" customHeight="1">
      <c r="A28" s="208" t="s">
        <v>130</v>
      </c>
      <c r="B28" s="628" t="s">
        <v>138</v>
      </c>
      <c r="C28" s="125" t="s">
        <v>11</v>
      </c>
      <c r="D28" s="629" t="s">
        <v>127</v>
      </c>
      <c r="E28" s="82">
        <v>2.5</v>
      </c>
      <c r="F28" s="82">
        <v>1.25</v>
      </c>
      <c r="G28" s="82" t="s">
        <v>131</v>
      </c>
      <c r="H28" s="593">
        <v>44.99</v>
      </c>
      <c r="I28" s="589">
        <f>H28*E28*F28</f>
        <v>140.59375</v>
      </c>
      <c r="J28" s="954" t="s">
        <v>312</v>
      </c>
    </row>
    <row r="29" spans="1:10" ht="28.5" customHeight="1" thickBot="1">
      <c r="A29" s="241" t="s">
        <v>130</v>
      </c>
      <c r="B29" s="240" t="s">
        <v>138</v>
      </c>
      <c r="C29" s="89" t="s">
        <v>60</v>
      </c>
      <c r="D29" s="631" t="s">
        <v>127</v>
      </c>
      <c r="E29" s="90">
        <v>2.5</v>
      </c>
      <c r="F29" s="90">
        <v>1.25</v>
      </c>
      <c r="G29" s="90" t="s">
        <v>128</v>
      </c>
      <c r="H29" s="592">
        <v>38.99</v>
      </c>
      <c r="I29" s="590">
        <f>H29*E29*F29</f>
        <v>121.84375000000001</v>
      </c>
      <c r="J29" s="957" t="s">
        <v>313</v>
      </c>
    </row>
    <row r="30" spans="1:10" ht="28.5" customHeight="1" thickBot="1">
      <c r="A30" s="225"/>
      <c r="B30" s="104"/>
      <c r="C30" s="34"/>
      <c r="D30" s="226"/>
      <c r="E30" s="227"/>
      <c r="F30" s="227"/>
      <c r="G30" s="228"/>
      <c r="H30" s="235"/>
      <c r="I30" s="230"/>
      <c r="J30" s="539"/>
    </row>
    <row r="31" spans="1:10" ht="28.5" hidden="1" customHeight="1" thickBot="1">
      <c r="A31" s="1456" t="s">
        <v>511</v>
      </c>
      <c r="B31" s="1457"/>
      <c r="C31" s="1457"/>
      <c r="D31" s="1457"/>
      <c r="E31" s="1457"/>
      <c r="F31" s="1457"/>
      <c r="G31" s="1457"/>
      <c r="H31" s="1457"/>
      <c r="I31" s="1457"/>
      <c r="J31" s="1458"/>
    </row>
    <row r="32" spans="1:10" ht="28.5" hidden="1" customHeight="1">
      <c r="A32" s="1459" t="s">
        <v>130</v>
      </c>
      <c r="B32" s="1461" t="s">
        <v>138</v>
      </c>
      <c r="C32" s="222" t="s">
        <v>9</v>
      </c>
      <c r="D32" s="223" t="s">
        <v>127</v>
      </c>
      <c r="E32" s="224">
        <v>2.5</v>
      </c>
      <c r="F32" s="224">
        <v>1.22</v>
      </c>
      <c r="G32" s="244" t="s">
        <v>128</v>
      </c>
      <c r="H32" s="534"/>
      <c r="I32" s="535">
        <f>H32*E32*F32</f>
        <v>0</v>
      </c>
      <c r="J32" s="540" t="s">
        <v>314</v>
      </c>
    </row>
    <row r="33" spans="1:10" ht="28.5" hidden="1" customHeight="1" thickBot="1">
      <c r="A33" s="1460"/>
      <c r="B33" s="1462"/>
      <c r="C33" s="102" t="s">
        <v>12</v>
      </c>
      <c r="D33" s="243" t="s">
        <v>127</v>
      </c>
      <c r="E33" s="103">
        <v>2.5</v>
      </c>
      <c r="F33" s="103">
        <v>1.22</v>
      </c>
      <c r="G33" s="245" t="s">
        <v>131</v>
      </c>
      <c r="H33" s="536"/>
      <c r="I33" s="537">
        <f>H33*E33*F33</f>
        <v>0</v>
      </c>
      <c r="J33" s="541" t="s">
        <v>315</v>
      </c>
    </row>
    <row r="34" spans="1:10" ht="28.5" hidden="1" customHeight="1" thickBot="1">
      <c r="A34" s="225"/>
      <c r="B34" s="104"/>
      <c r="C34" s="34"/>
      <c r="D34" s="226"/>
      <c r="E34" s="227"/>
      <c r="F34" s="227"/>
      <c r="G34" s="228"/>
      <c r="H34" s="235"/>
      <c r="I34" s="230"/>
      <c r="J34" s="539"/>
    </row>
    <row r="35" spans="1:10" ht="28.5" customHeight="1" thickBot="1">
      <c r="A35" s="1453" t="s">
        <v>704</v>
      </c>
      <c r="B35" s="1454"/>
      <c r="C35" s="1454"/>
      <c r="D35" s="1454"/>
      <c r="E35" s="1454"/>
      <c r="F35" s="1454"/>
      <c r="G35" s="1454"/>
      <c r="H35" s="1454"/>
      <c r="I35" s="1454"/>
      <c r="J35" s="1455"/>
    </row>
    <row r="36" spans="1:10" ht="28.5" customHeight="1">
      <c r="A36" s="1463" t="s">
        <v>130</v>
      </c>
      <c r="B36" s="1450" t="s">
        <v>139</v>
      </c>
      <c r="C36" s="1189" t="s">
        <v>1154</v>
      </c>
      <c r="D36" s="1142" t="s">
        <v>127</v>
      </c>
      <c r="E36" s="1190">
        <v>2.5</v>
      </c>
      <c r="F36" s="1190">
        <v>1.25</v>
      </c>
      <c r="G36" s="1190" t="s">
        <v>128</v>
      </c>
      <c r="H36" s="1191">
        <v>53.99</v>
      </c>
      <c r="I36" s="1192">
        <f>E36*F36*H36</f>
        <v>168.71875</v>
      </c>
      <c r="J36" s="1193" t="s">
        <v>1161</v>
      </c>
    </row>
    <row r="37" spans="1:10" ht="28.5" customHeight="1">
      <c r="A37" s="1464"/>
      <c r="B37" s="1451"/>
      <c r="C37" s="1052" t="s">
        <v>1154</v>
      </c>
      <c r="D37" s="1143" t="s">
        <v>127</v>
      </c>
      <c r="E37" s="1053">
        <v>2.8</v>
      </c>
      <c r="F37" s="1053">
        <v>2.0699999999999998</v>
      </c>
      <c r="G37" s="1053" t="s">
        <v>128</v>
      </c>
      <c r="H37" s="1194">
        <v>53.99</v>
      </c>
      <c r="I37" s="1195">
        <f>E37*F37*H37</f>
        <v>312.92604</v>
      </c>
      <c r="J37" s="1055" t="s">
        <v>1162</v>
      </c>
    </row>
    <row r="38" spans="1:10" ht="28.5" customHeight="1">
      <c r="A38" s="1464"/>
      <c r="B38" s="1451"/>
      <c r="C38" s="207" t="s">
        <v>8</v>
      </c>
      <c r="D38" s="629" t="s">
        <v>127</v>
      </c>
      <c r="E38" s="82">
        <v>2.5</v>
      </c>
      <c r="F38" s="82">
        <v>1.25</v>
      </c>
      <c r="G38" s="82" t="s">
        <v>128</v>
      </c>
      <c r="H38" s="593">
        <v>57.99</v>
      </c>
      <c r="I38" s="589">
        <f>E38*F38*H38</f>
        <v>181.21875</v>
      </c>
      <c r="J38" s="954" t="s">
        <v>352</v>
      </c>
    </row>
    <row r="39" spans="1:10" ht="28.5" customHeight="1">
      <c r="A39" s="1464"/>
      <c r="B39" s="1451"/>
      <c r="C39" s="207" t="s">
        <v>8</v>
      </c>
      <c r="D39" s="629" t="s">
        <v>127</v>
      </c>
      <c r="E39" s="82">
        <v>2.8</v>
      </c>
      <c r="F39" s="82">
        <v>2.0699999999999998</v>
      </c>
      <c r="G39" s="82" t="s">
        <v>131</v>
      </c>
      <c r="H39" s="593">
        <v>57.99</v>
      </c>
      <c r="I39" s="589">
        <f>E39*F39*H39</f>
        <v>336.11003999999997</v>
      </c>
      <c r="J39" s="954" t="s">
        <v>353</v>
      </c>
    </row>
    <row r="40" spans="1:10" ht="28.5" customHeight="1" thickBot="1">
      <c r="A40" s="1465"/>
      <c r="B40" s="1452"/>
      <c r="C40" s="935" t="s">
        <v>1155</v>
      </c>
      <c r="D40" s="1144" t="s">
        <v>127</v>
      </c>
      <c r="E40" s="1056">
        <v>2.1</v>
      </c>
      <c r="F40" s="1056">
        <v>0.9</v>
      </c>
      <c r="G40" s="1056" t="s">
        <v>128</v>
      </c>
      <c r="H40" s="1196">
        <v>87.99</v>
      </c>
      <c r="I40" s="1197">
        <f>E40*F40*H40</f>
        <v>166.30109999999999</v>
      </c>
      <c r="J40" s="1198" t="s">
        <v>1163</v>
      </c>
    </row>
    <row r="41" spans="1:10" ht="28.5" customHeight="1">
      <c r="A41" s="1084"/>
      <c r="B41" s="1085"/>
      <c r="C41" s="144"/>
      <c r="D41" s="58"/>
      <c r="E41" s="233"/>
      <c r="F41" s="233"/>
      <c r="G41" s="233"/>
      <c r="H41" s="1086"/>
      <c r="I41" s="1086"/>
      <c r="J41" s="1087"/>
    </row>
    <row r="42" spans="1:10" ht="24" customHeight="1">
      <c r="A42" s="412" t="s">
        <v>1072</v>
      </c>
      <c r="B42" s="394"/>
      <c r="C42" s="34"/>
      <c r="D42" s="34"/>
      <c r="E42" s="96"/>
      <c r="F42" s="96"/>
      <c r="G42" s="104"/>
      <c r="H42" s="99"/>
      <c r="I42" s="77"/>
      <c r="J42" s="542"/>
    </row>
    <row r="43" spans="1:10" ht="24" customHeight="1">
      <c r="A43" s="23"/>
      <c r="B43" s="35"/>
      <c r="C43" s="34"/>
      <c r="D43" s="34"/>
      <c r="E43" s="96"/>
      <c r="F43" s="96"/>
      <c r="G43" s="104"/>
      <c r="H43" s="99"/>
      <c r="I43" s="77"/>
      <c r="J43" s="542"/>
    </row>
    <row r="44" spans="1:10" ht="24" customHeight="1">
      <c r="A44" s="397" t="s">
        <v>705</v>
      </c>
      <c r="B44" s="396"/>
      <c r="C44" s="398"/>
      <c r="D44" s="399"/>
      <c r="E44" s="400"/>
      <c r="F44" s="76"/>
      <c r="G44" s="35"/>
      <c r="H44" s="25"/>
      <c r="I44" s="15"/>
      <c r="J44" s="73"/>
    </row>
    <row r="45" spans="1:10" ht="24" customHeight="1">
      <c r="A45" s="23"/>
      <c r="B45" s="133"/>
      <c r="C45" s="133"/>
      <c r="D45" s="21"/>
      <c r="E45" s="97"/>
      <c r="F45" s="98"/>
      <c r="G45" s="101"/>
      <c r="H45" s="25"/>
      <c r="I45" s="56"/>
      <c r="J45" s="543"/>
    </row>
    <row r="46" spans="1:10" ht="24" hidden="1" customHeight="1">
      <c r="A46" s="521" t="s">
        <v>1080</v>
      </c>
      <c r="B46" s="35"/>
      <c r="C46" s="22"/>
      <c r="D46" s="21"/>
      <c r="E46" s="97"/>
      <c r="F46" s="76"/>
      <c r="G46" s="35"/>
      <c r="H46" s="25"/>
      <c r="I46" s="15"/>
      <c r="J46" s="73"/>
    </row>
    <row r="47" spans="1:10" ht="24" hidden="1" customHeight="1">
      <c r="A47" s="391" t="s">
        <v>706</v>
      </c>
      <c r="B47" s="392"/>
      <c r="C47" s="393"/>
      <c r="D47" s="401"/>
      <c r="E47" s="97"/>
    </row>
    <row r="48" spans="1:10" ht="24" hidden="1" customHeight="1">
      <c r="A48" s="138"/>
      <c r="B48" s="101"/>
      <c r="C48" s="22"/>
      <c r="D48" s="21"/>
      <c r="E48" s="97"/>
    </row>
    <row r="49" spans="1:6" ht="24" customHeight="1">
      <c r="A49" s="402" t="s">
        <v>674</v>
      </c>
      <c r="B49" s="403"/>
      <c r="C49" s="404"/>
      <c r="D49" s="405"/>
      <c r="E49" s="406"/>
      <c r="F49" s="3"/>
    </row>
    <row r="50" spans="1:6" ht="24" customHeight="1">
      <c r="A50" s="407" t="s">
        <v>673</v>
      </c>
      <c r="B50" s="408"/>
      <c r="C50" s="409"/>
      <c r="D50" s="410"/>
      <c r="E50" s="411"/>
      <c r="F50" s="3"/>
    </row>
    <row r="51" spans="1:6" ht="21" customHeight="1"/>
    <row r="52" spans="1:6" ht="22.5" customHeight="1">
      <c r="B52" s="105"/>
    </row>
    <row r="53" spans="1:6" ht="22.5" customHeight="1"/>
    <row r="54" spans="1:6" ht="22.5" customHeight="1"/>
    <row r="55" spans="1:6" ht="22.5" customHeight="1"/>
    <row r="56" spans="1:6" ht="22.5" customHeight="1"/>
    <row r="57" spans="1:6" ht="18.75" customHeight="1"/>
    <row r="61" spans="1:6" ht="28.5" customHeight="1"/>
    <row r="66" ht="27" customHeight="1"/>
    <row r="69" ht="21.75" customHeight="1"/>
    <row r="71" ht="21" customHeight="1"/>
    <row r="72" ht="21" customHeight="1"/>
    <row r="84" spans="1:10" s="71" customFormat="1">
      <c r="A84" s="9"/>
      <c r="B84" s="100"/>
      <c r="C84" s="75"/>
      <c r="D84" s="9"/>
      <c r="E84" s="1"/>
      <c r="F84" s="1"/>
      <c r="G84" s="100"/>
      <c r="H84" s="3"/>
      <c r="I84" s="3"/>
      <c r="J84" s="72"/>
    </row>
    <row r="94" spans="1:10" s="55" customFormat="1" ht="18" customHeight="1">
      <c r="A94" s="9"/>
      <c r="B94" s="100"/>
      <c r="C94" s="75"/>
      <c r="D94" s="9"/>
      <c r="E94" s="1"/>
      <c r="F94" s="1"/>
      <c r="G94" s="100"/>
      <c r="H94" s="3"/>
      <c r="I94" s="3"/>
      <c r="J94" s="72"/>
    </row>
    <row r="95" spans="1:10" s="55" customFormat="1" ht="18" customHeight="1">
      <c r="A95" s="9"/>
      <c r="B95" s="100"/>
      <c r="C95" s="75"/>
      <c r="D95" s="9"/>
      <c r="E95" s="1"/>
      <c r="F95" s="1"/>
      <c r="G95" s="100"/>
      <c r="H95" s="3"/>
      <c r="I95" s="3"/>
      <c r="J95" s="72"/>
    </row>
    <row r="96" spans="1:10" s="55" customFormat="1">
      <c r="A96" s="9"/>
      <c r="B96" s="100"/>
      <c r="C96" s="75"/>
      <c r="D96" s="9"/>
      <c r="E96" s="1"/>
      <c r="F96" s="1"/>
      <c r="G96" s="100"/>
      <c r="H96" s="3"/>
      <c r="I96" s="3"/>
      <c r="J96" s="72"/>
    </row>
    <row r="97" spans="1:10" s="56" customFormat="1">
      <c r="A97" s="9"/>
      <c r="B97" s="100"/>
      <c r="C97" s="75"/>
      <c r="D97" s="9"/>
      <c r="E97" s="1"/>
      <c r="F97" s="1"/>
      <c r="G97" s="100"/>
      <c r="H97" s="3"/>
      <c r="I97" s="3"/>
      <c r="J97" s="72"/>
    </row>
    <row r="98" spans="1:10" s="56" customFormat="1">
      <c r="A98" s="9"/>
      <c r="B98" s="100"/>
      <c r="C98" s="75"/>
      <c r="D98" s="9"/>
      <c r="E98" s="1"/>
      <c r="F98" s="1"/>
      <c r="G98" s="100"/>
      <c r="H98" s="3"/>
      <c r="I98" s="3"/>
      <c r="J98" s="72"/>
    </row>
  </sheetData>
  <sheetProtection algorithmName="SHA-512" hashValue="t/5o96SZb8sbGBBnw59wh2qYN9/PFYbV9sdRO8uQf/OFPFHKRcgXiXklbh9y//8n9MBK/H2W8N+nPTANPD4N+g==" saltValue="aAFIT7ojVD7Z0+8r8s7F+A==" spinCount="100000" sheet="1" formatCells="0" formatColumns="0" formatRows="0" insertColumns="0" insertRows="0" insertHyperlinks="0" deleteColumns="0" deleteRows="0" sort="0" autoFilter="0" pivotTables="0"/>
  <mergeCells count="22">
    <mergeCell ref="A2:J2"/>
    <mergeCell ref="H3:H4"/>
    <mergeCell ref="I3:I4"/>
    <mergeCell ref="J3:J4"/>
    <mergeCell ref="B3:B4"/>
    <mergeCell ref="A3:A4"/>
    <mergeCell ref="C3:C4"/>
    <mergeCell ref="D3:D4"/>
    <mergeCell ref="E3:E4"/>
    <mergeCell ref="F3:F4"/>
    <mergeCell ref="G3:G4"/>
    <mergeCell ref="B13:B14"/>
    <mergeCell ref="A25:J25"/>
    <mergeCell ref="A20:J20"/>
    <mergeCell ref="A5:J5"/>
    <mergeCell ref="B9:B10"/>
    <mergeCell ref="B36:B40"/>
    <mergeCell ref="A35:J35"/>
    <mergeCell ref="A31:J31"/>
    <mergeCell ref="A32:A33"/>
    <mergeCell ref="B32:B33"/>
    <mergeCell ref="A36:A40"/>
  </mergeCells>
  <pageMargins left="0.25" right="0.25" top="0.75" bottom="0.75" header="0.3" footer="0.3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Аркуш5">
    <tabColor theme="9"/>
  </sheetPr>
  <dimension ref="A1:J93"/>
  <sheetViews>
    <sheetView view="pageBreakPreview" zoomScale="70" zoomScaleNormal="85" zoomScaleSheetLayoutView="70" workbookViewId="0">
      <selection activeCell="J35" sqref="J35"/>
    </sheetView>
  </sheetViews>
  <sheetFormatPr defaultColWidth="8.7109375" defaultRowHeight="23.25"/>
  <cols>
    <col min="1" max="1" width="46.42578125" style="111" customWidth="1"/>
    <col min="2" max="2" width="16.140625" style="100" customWidth="1"/>
    <col min="3" max="3" width="16.140625" style="75" customWidth="1"/>
    <col min="4" max="4" width="15.5703125" style="9" customWidth="1"/>
    <col min="5" max="5" width="16.5703125" style="1" customWidth="1"/>
    <col min="6" max="6" width="14.85546875" style="1" customWidth="1"/>
    <col min="7" max="7" width="11.5703125" style="100" customWidth="1"/>
    <col min="8" max="8" width="17" style="3" customWidth="1"/>
    <col min="9" max="9" width="17.85546875" style="3" customWidth="1"/>
    <col min="10" max="10" width="7.28515625" style="152" bestFit="1" customWidth="1"/>
    <col min="11" max="16384" width="8.7109375" style="3"/>
  </cols>
  <sheetData>
    <row r="1" spans="1:10" ht="160.5" customHeight="1" thickBot="1"/>
    <row r="2" spans="1:10" ht="32.25" customHeight="1" thickBot="1">
      <c r="A2" s="1480" t="s">
        <v>1070</v>
      </c>
      <c r="B2" s="1481"/>
      <c r="C2" s="1481"/>
      <c r="D2" s="1481"/>
      <c r="E2" s="1481"/>
      <c r="F2" s="1481"/>
      <c r="G2" s="1481"/>
      <c r="H2" s="1481"/>
      <c r="I2" s="1481"/>
      <c r="J2" s="1482"/>
    </row>
    <row r="3" spans="1:10" ht="23.25" customHeight="1">
      <c r="A3" s="1396" t="s">
        <v>66</v>
      </c>
      <c r="B3" s="1431" t="s">
        <v>699</v>
      </c>
      <c r="C3" s="1398" t="s">
        <v>507</v>
      </c>
      <c r="D3" s="1398" t="s">
        <v>700</v>
      </c>
      <c r="E3" s="1398" t="s">
        <v>708</v>
      </c>
      <c r="F3" s="1398" t="s">
        <v>701</v>
      </c>
      <c r="G3" s="1398" t="s">
        <v>508</v>
      </c>
      <c r="H3" s="1431" t="s">
        <v>1089</v>
      </c>
      <c r="I3" s="1431" t="s">
        <v>1087</v>
      </c>
      <c r="J3" s="1433" t="s">
        <v>790</v>
      </c>
    </row>
    <row r="4" spans="1:10" ht="39.75" customHeight="1" thickBot="1">
      <c r="A4" s="1406"/>
      <c r="B4" s="1473"/>
      <c r="C4" s="1407"/>
      <c r="D4" s="1407"/>
      <c r="E4" s="1407"/>
      <c r="F4" s="1407"/>
      <c r="G4" s="1407"/>
      <c r="H4" s="1473"/>
      <c r="I4" s="1473"/>
      <c r="J4" s="1476"/>
    </row>
    <row r="5" spans="1:10" ht="24" thickBot="1">
      <c r="A5" s="1456" t="s">
        <v>702</v>
      </c>
      <c r="B5" s="1457"/>
      <c r="C5" s="1457"/>
      <c r="D5" s="1457"/>
      <c r="E5" s="1457"/>
      <c r="F5" s="1457"/>
      <c r="G5" s="1457"/>
      <c r="H5" s="1457"/>
      <c r="I5" s="1457"/>
      <c r="J5" s="1458"/>
    </row>
    <row r="6" spans="1:10">
      <c r="A6" s="215" t="s">
        <v>709</v>
      </c>
      <c r="B6" s="835" t="s">
        <v>133</v>
      </c>
      <c r="C6" s="92" t="s">
        <v>8</v>
      </c>
      <c r="D6" s="630" t="s">
        <v>127</v>
      </c>
      <c r="E6" s="414">
        <v>2.8</v>
      </c>
      <c r="F6" s="414">
        <v>2.0699999999999998</v>
      </c>
      <c r="G6" s="414" t="s">
        <v>131</v>
      </c>
      <c r="H6" s="594">
        <v>33.99</v>
      </c>
      <c r="I6" s="831">
        <f t="shared" ref="I6:I14" si="0">H6*E6*F6</f>
        <v>197.00603999999998</v>
      </c>
      <c r="J6" s="953" t="s">
        <v>318</v>
      </c>
    </row>
    <row r="7" spans="1:10">
      <c r="A7" s="214" t="s">
        <v>710</v>
      </c>
      <c r="B7" s="246" t="s">
        <v>133</v>
      </c>
      <c r="C7" s="207" t="s">
        <v>8</v>
      </c>
      <c r="D7" s="629" t="s">
        <v>127</v>
      </c>
      <c r="E7" s="82">
        <v>2.8</v>
      </c>
      <c r="F7" s="82">
        <v>2.0699999999999998</v>
      </c>
      <c r="G7" s="82" t="s">
        <v>128</v>
      </c>
      <c r="H7" s="596">
        <v>33.99</v>
      </c>
      <c r="I7" s="602">
        <f>H7*E7*F7</f>
        <v>197.00603999999998</v>
      </c>
      <c r="J7" s="954" t="s">
        <v>319</v>
      </c>
    </row>
    <row r="8" spans="1:10">
      <c r="A8" s="1199" t="s">
        <v>711</v>
      </c>
      <c r="B8" s="1200" t="s">
        <v>133</v>
      </c>
      <c r="C8" s="1052" t="s">
        <v>8</v>
      </c>
      <c r="D8" s="1143" t="s">
        <v>127</v>
      </c>
      <c r="E8" s="1053">
        <v>2.8</v>
      </c>
      <c r="F8" s="1053">
        <v>2.0699999999999998</v>
      </c>
      <c r="G8" s="1053" t="s">
        <v>128</v>
      </c>
      <c r="H8" s="1054">
        <v>33.99</v>
      </c>
      <c r="I8" s="1201">
        <f t="shared" si="0"/>
        <v>197.00603999999998</v>
      </c>
      <c r="J8" s="1055" t="s">
        <v>319</v>
      </c>
    </row>
    <row r="9" spans="1:10">
      <c r="A9" s="214" t="s">
        <v>512</v>
      </c>
      <c r="B9" s="246" t="s">
        <v>133</v>
      </c>
      <c r="C9" s="207" t="s">
        <v>8</v>
      </c>
      <c r="D9" s="629" t="s">
        <v>127</v>
      </c>
      <c r="E9" s="82">
        <v>1.0329999999999999</v>
      </c>
      <c r="F9" s="82">
        <v>2.8</v>
      </c>
      <c r="G9" s="82" t="s">
        <v>128</v>
      </c>
      <c r="H9" s="596">
        <v>22.99</v>
      </c>
      <c r="I9" s="602">
        <f t="shared" si="0"/>
        <v>66.496275999999995</v>
      </c>
      <c r="J9" s="954" t="s">
        <v>320</v>
      </c>
    </row>
    <row r="10" spans="1:10">
      <c r="A10" s="214" t="s">
        <v>513</v>
      </c>
      <c r="B10" s="246" t="s">
        <v>133</v>
      </c>
      <c r="C10" s="207" t="s">
        <v>8</v>
      </c>
      <c r="D10" s="629" t="s">
        <v>127</v>
      </c>
      <c r="E10" s="82">
        <v>2.8</v>
      </c>
      <c r="F10" s="82">
        <v>1.0329999999999999</v>
      </c>
      <c r="G10" s="82" t="s">
        <v>128</v>
      </c>
      <c r="H10" s="596">
        <v>22.99</v>
      </c>
      <c r="I10" s="602">
        <f t="shared" si="0"/>
        <v>66.49627599999998</v>
      </c>
      <c r="J10" s="954" t="s">
        <v>321</v>
      </c>
    </row>
    <row r="11" spans="1:10">
      <c r="A11" s="214" t="s">
        <v>709</v>
      </c>
      <c r="B11" s="246" t="s">
        <v>133</v>
      </c>
      <c r="C11" s="207" t="s">
        <v>9</v>
      </c>
      <c r="D11" s="629" t="s">
        <v>127</v>
      </c>
      <c r="E11" s="82">
        <v>2.8</v>
      </c>
      <c r="F11" s="82">
        <v>2.0699999999999998</v>
      </c>
      <c r="G11" s="82" t="s">
        <v>128</v>
      </c>
      <c r="H11" s="596">
        <v>27.99</v>
      </c>
      <c r="I11" s="602">
        <f t="shared" si="0"/>
        <v>162.23003999999995</v>
      </c>
      <c r="J11" s="954" t="s">
        <v>322</v>
      </c>
    </row>
    <row r="12" spans="1:10">
      <c r="A12" s="214" t="s">
        <v>709</v>
      </c>
      <c r="B12" s="246" t="s">
        <v>133</v>
      </c>
      <c r="C12" s="207" t="s">
        <v>65</v>
      </c>
      <c r="D12" s="629" t="s">
        <v>127</v>
      </c>
      <c r="E12" s="82">
        <v>2.8</v>
      </c>
      <c r="F12" s="82">
        <v>2.0699999999999998</v>
      </c>
      <c r="G12" s="82" t="s">
        <v>128</v>
      </c>
      <c r="H12" s="596">
        <v>25.99</v>
      </c>
      <c r="I12" s="602">
        <f t="shared" si="0"/>
        <v>150.63803999999996</v>
      </c>
      <c r="J12" s="954" t="s">
        <v>619</v>
      </c>
    </row>
    <row r="13" spans="1:10">
      <c r="A13" s="214" t="s">
        <v>709</v>
      </c>
      <c r="B13" s="246" t="s">
        <v>133</v>
      </c>
      <c r="C13" s="207" t="s">
        <v>10</v>
      </c>
      <c r="D13" s="629" t="s">
        <v>127</v>
      </c>
      <c r="E13" s="82">
        <v>2.8</v>
      </c>
      <c r="F13" s="82">
        <v>2.0699999999999998</v>
      </c>
      <c r="G13" s="82" t="s">
        <v>128</v>
      </c>
      <c r="H13" s="596">
        <v>25.99</v>
      </c>
      <c r="I13" s="602">
        <f t="shared" si="0"/>
        <v>150.63803999999996</v>
      </c>
      <c r="J13" s="954" t="s">
        <v>323</v>
      </c>
    </row>
    <row r="14" spans="1:10" ht="24" thickBot="1">
      <c r="A14" s="216" t="s">
        <v>484</v>
      </c>
      <c r="B14" s="255" t="s">
        <v>133</v>
      </c>
      <c r="C14" s="89" t="s">
        <v>10</v>
      </c>
      <c r="D14" s="631" t="s">
        <v>127</v>
      </c>
      <c r="E14" s="90">
        <v>2.8</v>
      </c>
      <c r="F14" s="90">
        <v>2.0699999999999998</v>
      </c>
      <c r="G14" s="90" t="s">
        <v>128</v>
      </c>
      <c r="H14" s="598">
        <v>18.989999999999998</v>
      </c>
      <c r="I14" s="603">
        <f t="shared" si="0"/>
        <v>110.06603999999997</v>
      </c>
      <c r="J14" s="957" t="s">
        <v>324</v>
      </c>
    </row>
    <row r="15" spans="1:10" ht="24" thickBot="1">
      <c r="A15" s="225"/>
      <c r="B15" s="248"/>
      <c r="C15" s="225"/>
      <c r="D15" s="249"/>
      <c r="E15" s="250"/>
      <c r="F15" s="250"/>
      <c r="G15" s="228"/>
      <c r="H15" s="251"/>
      <c r="I15" s="252"/>
      <c r="J15" s="544"/>
    </row>
    <row r="16" spans="1:10" ht="24" customHeight="1" thickBot="1">
      <c r="A16" s="1485" t="s">
        <v>713</v>
      </c>
      <c r="B16" s="1486"/>
      <c r="C16" s="1486"/>
      <c r="D16" s="1486"/>
      <c r="E16" s="1486"/>
      <c r="F16" s="1486"/>
      <c r="G16" s="1486"/>
      <c r="H16" s="1486"/>
      <c r="I16" s="1486"/>
      <c r="J16" s="1487"/>
    </row>
    <row r="17" spans="1:10" ht="24" thickBot="1">
      <c r="A17" s="91" t="s">
        <v>709</v>
      </c>
      <c r="B17" s="832" t="s">
        <v>135</v>
      </c>
      <c r="C17" s="699" t="s">
        <v>8</v>
      </c>
      <c r="D17" s="833" t="s">
        <v>127</v>
      </c>
      <c r="E17" s="834">
        <v>2.8</v>
      </c>
      <c r="F17" s="834">
        <v>2.0699999999999998</v>
      </c>
      <c r="G17" s="93" t="s">
        <v>131</v>
      </c>
      <c r="H17" s="609">
        <v>27.99</v>
      </c>
      <c r="I17" s="721">
        <f>H17*E17*F17</f>
        <v>162.23003999999995</v>
      </c>
      <c r="J17" s="959" t="s">
        <v>325</v>
      </c>
    </row>
    <row r="18" spans="1:10" ht="24" thickBot="1">
      <c r="A18" s="225"/>
      <c r="B18" s="104"/>
      <c r="C18" s="34"/>
      <c r="D18" s="226"/>
      <c r="E18" s="227"/>
      <c r="F18" s="227"/>
      <c r="G18" s="228"/>
      <c r="H18" s="253"/>
      <c r="I18" s="254"/>
      <c r="J18" s="486"/>
    </row>
    <row r="19" spans="1:10" ht="29.25" customHeight="1" thickBot="1">
      <c r="A19" s="1485" t="s">
        <v>510</v>
      </c>
      <c r="B19" s="1486"/>
      <c r="C19" s="1486"/>
      <c r="D19" s="1486"/>
      <c r="E19" s="1486"/>
      <c r="F19" s="1486"/>
      <c r="G19" s="1486"/>
      <c r="H19" s="1486"/>
      <c r="I19" s="1486"/>
      <c r="J19" s="1487"/>
    </row>
    <row r="20" spans="1:10" ht="24" customHeight="1">
      <c r="A20" s="215" t="s">
        <v>712</v>
      </c>
      <c r="B20" s="123" t="s">
        <v>138</v>
      </c>
      <c r="C20" s="92" t="s">
        <v>61</v>
      </c>
      <c r="D20" s="630" t="s">
        <v>132</v>
      </c>
      <c r="E20" s="414">
        <v>2.5</v>
      </c>
      <c r="F20" s="414">
        <v>1.25</v>
      </c>
      <c r="G20" s="414" t="s">
        <v>128</v>
      </c>
      <c r="H20" s="594">
        <v>45.99</v>
      </c>
      <c r="I20" s="831">
        <f t="shared" ref="I20:I28" si="1">H20*E20*F20</f>
        <v>143.71875</v>
      </c>
      <c r="J20" s="953" t="s">
        <v>326</v>
      </c>
    </row>
    <row r="21" spans="1:10" ht="24" customHeight="1">
      <c r="A21" s="700" t="s">
        <v>709</v>
      </c>
      <c r="B21" s="628" t="s">
        <v>138</v>
      </c>
      <c r="C21" s="207" t="s">
        <v>8</v>
      </c>
      <c r="D21" s="629" t="s">
        <v>127</v>
      </c>
      <c r="E21" s="82">
        <v>2.5</v>
      </c>
      <c r="F21" s="82">
        <v>1.25</v>
      </c>
      <c r="G21" s="82" t="s">
        <v>128</v>
      </c>
      <c r="H21" s="596">
        <v>52.99</v>
      </c>
      <c r="I21" s="602">
        <f t="shared" si="1"/>
        <v>165.59375</v>
      </c>
      <c r="J21" s="954" t="s">
        <v>327</v>
      </c>
    </row>
    <row r="22" spans="1:10" ht="24" customHeight="1">
      <c r="A22" s="700" t="s">
        <v>709</v>
      </c>
      <c r="B22" s="628" t="s">
        <v>138</v>
      </c>
      <c r="C22" s="125" t="s">
        <v>8</v>
      </c>
      <c r="D22" s="629" t="s">
        <v>127</v>
      </c>
      <c r="E22" s="106">
        <v>2.5</v>
      </c>
      <c r="F22" s="106">
        <v>1.25</v>
      </c>
      <c r="G22" s="82" t="s">
        <v>131</v>
      </c>
      <c r="H22" s="596">
        <v>52.99</v>
      </c>
      <c r="I22" s="602">
        <f t="shared" si="1"/>
        <v>165.59375</v>
      </c>
      <c r="J22" s="954" t="s">
        <v>328</v>
      </c>
    </row>
    <row r="23" spans="1:10" ht="24" customHeight="1">
      <c r="A23" s="214" t="s">
        <v>712</v>
      </c>
      <c r="B23" s="628" t="s">
        <v>138</v>
      </c>
      <c r="C23" s="207" t="s">
        <v>8</v>
      </c>
      <c r="D23" s="629" t="s">
        <v>132</v>
      </c>
      <c r="E23" s="82">
        <v>2.5</v>
      </c>
      <c r="F23" s="82">
        <v>1.25</v>
      </c>
      <c r="G23" s="82" t="s">
        <v>128</v>
      </c>
      <c r="H23" s="596">
        <v>40.99</v>
      </c>
      <c r="I23" s="602">
        <f t="shared" si="1"/>
        <v>128.09375</v>
      </c>
      <c r="J23" s="954" t="s">
        <v>329</v>
      </c>
    </row>
    <row r="24" spans="1:10" ht="24" customHeight="1">
      <c r="A24" s="214" t="s">
        <v>709</v>
      </c>
      <c r="B24" s="628" t="s">
        <v>138</v>
      </c>
      <c r="C24" s="207" t="s">
        <v>91</v>
      </c>
      <c r="D24" s="629" t="s">
        <v>132</v>
      </c>
      <c r="E24" s="82">
        <v>2.5</v>
      </c>
      <c r="F24" s="82">
        <v>1.25</v>
      </c>
      <c r="G24" s="82" t="s">
        <v>128</v>
      </c>
      <c r="H24" s="596">
        <v>44.99</v>
      </c>
      <c r="I24" s="602">
        <f t="shared" si="1"/>
        <v>140.59375</v>
      </c>
      <c r="J24" s="954" t="s">
        <v>330</v>
      </c>
    </row>
    <row r="25" spans="1:10" ht="24" customHeight="1">
      <c r="A25" s="214" t="s">
        <v>484</v>
      </c>
      <c r="B25" s="628" t="s">
        <v>138</v>
      </c>
      <c r="C25" s="207" t="s">
        <v>91</v>
      </c>
      <c r="D25" s="629" t="s">
        <v>132</v>
      </c>
      <c r="E25" s="82">
        <v>2.5</v>
      </c>
      <c r="F25" s="82">
        <v>1.25</v>
      </c>
      <c r="G25" s="82" t="s">
        <v>128</v>
      </c>
      <c r="H25" s="596">
        <v>36.99</v>
      </c>
      <c r="I25" s="602">
        <f t="shared" si="1"/>
        <v>115.59375000000001</v>
      </c>
      <c r="J25" s="954" t="s">
        <v>331</v>
      </c>
    </row>
    <row r="26" spans="1:10" ht="24" customHeight="1">
      <c r="A26" s="214" t="s">
        <v>709</v>
      </c>
      <c r="B26" s="628" t="s">
        <v>138</v>
      </c>
      <c r="C26" s="207" t="s">
        <v>11</v>
      </c>
      <c r="D26" s="629" t="s">
        <v>127</v>
      </c>
      <c r="E26" s="82">
        <v>2.5</v>
      </c>
      <c r="F26" s="82">
        <v>1.25</v>
      </c>
      <c r="G26" s="82" t="s">
        <v>128</v>
      </c>
      <c r="H26" s="596">
        <v>38.99</v>
      </c>
      <c r="I26" s="602">
        <f t="shared" si="1"/>
        <v>121.84375000000001</v>
      </c>
      <c r="J26" s="954" t="s">
        <v>332</v>
      </c>
    </row>
    <row r="27" spans="1:10" ht="24" hidden="1" customHeight="1">
      <c r="A27" s="214" t="s">
        <v>709</v>
      </c>
      <c r="B27" s="124" t="s">
        <v>138</v>
      </c>
      <c r="C27" s="125" t="s">
        <v>11</v>
      </c>
      <c r="D27" s="61" t="s">
        <v>127</v>
      </c>
      <c r="E27" s="106">
        <v>2.5</v>
      </c>
      <c r="F27" s="106">
        <v>1.25</v>
      </c>
      <c r="G27" s="106" t="s">
        <v>131</v>
      </c>
      <c r="H27" s="596"/>
      <c r="I27" s="602">
        <f t="shared" si="1"/>
        <v>0</v>
      </c>
      <c r="J27" s="954" t="s">
        <v>333</v>
      </c>
    </row>
    <row r="28" spans="1:10" ht="24" customHeight="1" thickBot="1">
      <c r="A28" s="216" t="s">
        <v>709</v>
      </c>
      <c r="B28" s="240" t="s">
        <v>138</v>
      </c>
      <c r="C28" s="89" t="s">
        <v>60</v>
      </c>
      <c r="D28" s="631" t="s">
        <v>127</v>
      </c>
      <c r="E28" s="90">
        <v>2.5</v>
      </c>
      <c r="F28" s="90">
        <v>1.25</v>
      </c>
      <c r="G28" s="90" t="s">
        <v>128</v>
      </c>
      <c r="H28" s="598">
        <v>35.99</v>
      </c>
      <c r="I28" s="603">
        <f t="shared" si="1"/>
        <v>112.46875000000001</v>
      </c>
      <c r="J28" s="957" t="s">
        <v>334</v>
      </c>
    </row>
    <row r="29" spans="1:10" ht="24" customHeight="1" thickBot="1">
      <c r="A29" s="225"/>
      <c r="B29" s="104"/>
      <c r="C29" s="34"/>
      <c r="D29" s="226"/>
      <c r="E29" s="227"/>
      <c r="F29" s="227"/>
      <c r="G29" s="228"/>
      <c r="H29" s="257"/>
      <c r="I29" s="258"/>
      <c r="J29" s="545"/>
    </row>
    <row r="30" spans="1:10" ht="27.75" customHeight="1" thickBot="1">
      <c r="A30" s="1485" t="s">
        <v>714</v>
      </c>
      <c r="B30" s="1486"/>
      <c r="C30" s="1486"/>
      <c r="D30" s="1486"/>
      <c r="E30" s="1486"/>
      <c r="F30" s="1486"/>
      <c r="G30" s="1486"/>
      <c r="H30" s="1486"/>
      <c r="I30" s="1486"/>
      <c r="J30" s="1487"/>
    </row>
    <row r="31" spans="1:10" ht="24" customHeight="1">
      <c r="A31" s="1477" t="s">
        <v>709</v>
      </c>
      <c r="B31" s="1450" t="s">
        <v>139</v>
      </c>
      <c r="C31" s="1189" t="s">
        <v>1154</v>
      </c>
      <c r="D31" s="1142" t="s">
        <v>127</v>
      </c>
      <c r="E31" s="1204">
        <v>2.5</v>
      </c>
      <c r="F31" s="1205">
        <v>1.25</v>
      </c>
      <c r="G31" s="1190" t="s">
        <v>128</v>
      </c>
      <c r="H31" s="1206">
        <v>47.99</v>
      </c>
      <c r="I31" s="1207">
        <f>E31*F31*H31</f>
        <v>149.96875</v>
      </c>
      <c r="J31" s="1193" t="s">
        <v>1165</v>
      </c>
    </row>
    <row r="32" spans="1:10" ht="24" customHeight="1">
      <c r="A32" s="1478"/>
      <c r="B32" s="1483"/>
      <c r="C32" s="1052" t="s">
        <v>1154</v>
      </c>
      <c r="D32" s="1143" t="s">
        <v>127</v>
      </c>
      <c r="E32" s="1208">
        <v>2.8</v>
      </c>
      <c r="F32" s="1209">
        <v>2.0699999999999998</v>
      </c>
      <c r="G32" s="1053" t="s">
        <v>128</v>
      </c>
      <c r="H32" s="1054">
        <v>47.99</v>
      </c>
      <c r="I32" s="1201">
        <f>E32*F32*H32</f>
        <v>278.15003999999999</v>
      </c>
      <c r="J32" s="1055" t="s">
        <v>1164</v>
      </c>
    </row>
    <row r="33" spans="1:10" ht="24" customHeight="1">
      <c r="A33" s="1478"/>
      <c r="B33" s="1483"/>
      <c r="C33" s="207" t="s">
        <v>8</v>
      </c>
      <c r="D33" s="629" t="s">
        <v>127</v>
      </c>
      <c r="E33" s="941">
        <v>2.5</v>
      </c>
      <c r="F33" s="628">
        <v>1.25</v>
      </c>
      <c r="G33" s="82" t="s">
        <v>128</v>
      </c>
      <c r="H33" s="596">
        <v>51.99</v>
      </c>
      <c r="I33" s="602">
        <f>E33*F33*H33</f>
        <v>162.46875</v>
      </c>
      <c r="J33" s="954" t="s">
        <v>350</v>
      </c>
    </row>
    <row r="34" spans="1:10" ht="24" customHeight="1">
      <c r="A34" s="1478"/>
      <c r="B34" s="1483"/>
      <c r="C34" s="207" t="s">
        <v>8</v>
      </c>
      <c r="D34" s="629" t="s">
        <v>127</v>
      </c>
      <c r="E34" s="941">
        <v>2.8</v>
      </c>
      <c r="F34" s="628">
        <v>2.0699999999999998</v>
      </c>
      <c r="G34" s="82" t="s">
        <v>131</v>
      </c>
      <c r="H34" s="596">
        <v>51.99</v>
      </c>
      <c r="I34" s="602">
        <f>E34*F34*H34</f>
        <v>301.33403999999996</v>
      </c>
      <c r="J34" s="954" t="s">
        <v>351</v>
      </c>
    </row>
    <row r="35" spans="1:10" ht="24" customHeight="1" thickBot="1">
      <c r="A35" s="1479"/>
      <c r="B35" s="1484"/>
      <c r="C35" s="935" t="s">
        <v>1155</v>
      </c>
      <c r="D35" s="1144" t="s">
        <v>127</v>
      </c>
      <c r="E35" s="1210">
        <v>2.1</v>
      </c>
      <c r="F35" s="1211">
        <v>0.9</v>
      </c>
      <c r="G35" s="1056" t="s">
        <v>128</v>
      </c>
      <c r="H35" s="1057">
        <v>82.99</v>
      </c>
      <c r="I35" s="1212">
        <f>E35*F35*H35</f>
        <v>156.8511</v>
      </c>
      <c r="J35" s="1198" t="s">
        <v>1166</v>
      </c>
    </row>
    <row r="36" spans="1:10" ht="24" customHeight="1">
      <c r="A36" s="412" t="s">
        <v>1072</v>
      </c>
      <c r="B36" s="413"/>
      <c r="C36" s="140"/>
      <c r="D36" s="34"/>
      <c r="E36" s="96"/>
      <c r="F36" s="96"/>
      <c r="G36" s="104"/>
      <c r="H36" s="99"/>
      <c r="I36" s="77"/>
      <c r="J36" s="546"/>
    </row>
    <row r="37" spans="1:10" ht="24" customHeight="1">
      <c r="A37" s="135"/>
      <c r="B37" s="139"/>
      <c r="C37" s="140"/>
      <c r="D37" s="34"/>
      <c r="E37" s="96"/>
      <c r="F37" s="96"/>
      <c r="G37" s="104"/>
      <c r="H37" s="99"/>
      <c r="I37" s="77"/>
      <c r="J37" s="546"/>
    </row>
    <row r="38" spans="1:10" ht="24" customHeight="1">
      <c r="A38" s="138" t="s">
        <v>715</v>
      </c>
      <c r="B38" s="822"/>
      <c r="C38" s="138"/>
      <c r="D38" s="422"/>
      <c r="E38" s="359"/>
      <c r="F38" s="76"/>
      <c r="G38" s="35"/>
      <c r="H38" s="25"/>
      <c r="I38" s="15"/>
      <c r="J38" s="547"/>
    </row>
    <row r="39" spans="1:10" ht="24" customHeight="1">
      <c r="A39" s="135"/>
      <c r="B39" s="139"/>
      <c r="C39" s="135"/>
      <c r="D39" s="23"/>
      <c r="E39" s="76"/>
      <c r="F39" s="76"/>
      <c r="G39" s="35"/>
      <c r="H39" s="25"/>
      <c r="I39" s="15"/>
      <c r="J39" s="547"/>
    </row>
    <row r="40" spans="1:10" ht="24" hidden="1" customHeight="1">
      <c r="A40" s="823" t="s">
        <v>1080</v>
      </c>
      <c r="B40" s="139"/>
      <c r="C40" s="425"/>
      <c r="D40" s="21"/>
      <c r="E40" s="97"/>
      <c r="F40" s="98"/>
      <c r="G40" s="101"/>
      <c r="H40" s="25"/>
      <c r="I40" s="56"/>
      <c r="J40" s="548"/>
    </row>
    <row r="41" spans="1:10" ht="24" hidden="1" customHeight="1">
      <c r="A41" s="824" t="s">
        <v>706</v>
      </c>
      <c r="B41" s="825"/>
      <c r="C41" s="825"/>
      <c r="D41" s="826"/>
      <c r="E41" s="97"/>
      <c r="F41" s="98"/>
      <c r="G41" s="101"/>
      <c r="H41" s="25"/>
      <c r="I41" s="56"/>
      <c r="J41" s="548"/>
    </row>
    <row r="42" spans="1:10" ht="24" hidden="1" customHeight="1">
      <c r="A42" s="138"/>
      <c r="B42" s="138"/>
      <c r="C42" s="138"/>
      <c r="D42" s="21"/>
      <c r="E42" s="97"/>
      <c r="F42" s="98"/>
      <c r="G42" s="101"/>
      <c r="H42" s="25"/>
      <c r="I42" s="56"/>
      <c r="J42" s="548"/>
    </row>
    <row r="43" spans="1:10" ht="24" customHeight="1">
      <c r="A43" s="138" t="s">
        <v>674</v>
      </c>
      <c r="B43" s="822"/>
      <c r="C43" s="827"/>
      <c r="D43" s="828"/>
      <c r="E43" s="355"/>
      <c r="F43" s="359"/>
      <c r="G43" s="35"/>
      <c r="H43" s="25"/>
      <c r="I43" s="15"/>
      <c r="J43" s="547"/>
    </row>
    <row r="44" spans="1:10" ht="24" customHeight="1">
      <c r="A44" s="829" t="s">
        <v>673</v>
      </c>
      <c r="B44" s="830"/>
      <c r="C44" s="827"/>
      <c r="D44" s="828"/>
      <c r="E44" s="355"/>
      <c r="F44" s="60"/>
    </row>
    <row r="45" spans="1:10" ht="24" customHeight="1"/>
    <row r="46" spans="1:10" ht="15" customHeight="1"/>
    <row r="47" spans="1:10" ht="22.5" customHeight="1"/>
    <row r="48" spans="1:10" ht="22.5" customHeight="1"/>
    <row r="49" ht="22.5" customHeight="1"/>
    <row r="50" ht="22.5" customHeight="1"/>
    <row r="51" ht="22.5" customHeight="1"/>
    <row r="52" ht="18.75" customHeight="1"/>
    <row r="56" ht="28.5" customHeight="1"/>
    <row r="61" ht="27" customHeight="1"/>
    <row r="64" ht="21.75" customHeight="1"/>
    <row r="66" spans="1:10" ht="21" customHeight="1"/>
    <row r="67" spans="1:10" ht="21" customHeight="1"/>
    <row r="79" spans="1:10" s="71" customFormat="1">
      <c r="A79" s="111"/>
      <c r="B79" s="100"/>
      <c r="C79" s="75"/>
      <c r="D79" s="9"/>
      <c r="E79" s="1"/>
      <c r="F79" s="1"/>
      <c r="G79" s="100"/>
      <c r="H79" s="3"/>
      <c r="I79" s="3"/>
      <c r="J79" s="152"/>
    </row>
    <row r="89" spans="1:10" s="55" customFormat="1" ht="18" customHeight="1">
      <c r="A89" s="111"/>
      <c r="B89" s="100"/>
      <c r="C89" s="75"/>
      <c r="D89" s="9"/>
      <c r="E89" s="1"/>
      <c r="F89" s="1"/>
      <c r="G89" s="100"/>
      <c r="H89" s="3"/>
      <c r="I89" s="3"/>
      <c r="J89" s="152"/>
    </row>
    <row r="90" spans="1:10" s="55" customFormat="1" ht="18" customHeight="1">
      <c r="A90" s="111"/>
      <c r="B90" s="100"/>
      <c r="C90" s="75"/>
      <c r="D90" s="9"/>
      <c r="E90" s="1"/>
      <c r="F90" s="1"/>
      <c r="G90" s="100"/>
      <c r="H90" s="3"/>
      <c r="I90" s="3"/>
      <c r="J90" s="152"/>
    </row>
    <row r="91" spans="1:10" s="55" customFormat="1">
      <c r="A91" s="111"/>
      <c r="B91" s="100"/>
      <c r="C91" s="75"/>
      <c r="D91" s="9"/>
      <c r="E91" s="1"/>
      <c r="F91" s="1"/>
      <c r="G91" s="100"/>
      <c r="H91" s="3"/>
      <c r="I91" s="3"/>
      <c r="J91" s="152"/>
    </row>
    <row r="92" spans="1:10" s="56" customFormat="1">
      <c r="A92" s="111"/>
      <c r="B92" s="100"/>
      <c r="C92" s="75"/>
      <c r="D92" s="9"/>
      <c r="E92" s="1"/>
      <c r="F92" s="1"/>
      <c r="G92" s="100"/>
      <c r="H92" s="3"/>
      <c r="I92" s="3"/>
      <c r="J92" s="152"/>
    </row>
    <row r="93" spans="1:10" s="56" customFormat="1">
      <c r="A93" s="111"/>
      <c r="B93" s="100"/>
      <c r="C93" s="75"/>
      <c r="D93" s="9"/>
      <c r="E93" s="1"/>
      <c r="F93" s="1"/>
      <c r="G93" s="100"/>
      <c r="H93" s="3"/>
      <c r="I93" s="3"/>
      <c r="J93" s="152"/>
    </row>
  </sheetData>
  <sheetProtection algorithmName="SHA-512" hashValue="mgsAMbIAdCBUdDVmtMBZcJFJNc6Yt/MqZRaL0quFhFAKd1Di9vqzXJcikOwDNeVOVUMaI72d606mU1+s+MehMQ==" saltValue="IUP+K8SD5SKxPtQfmpWR/w==" spinCount="100000" sheet="1" formatCells="0" formatColumns="0" formatRows="0" insertColumns="0" insertRows="0" insertHyperlinks="0" deleteColumns="0" deleteRows="0" sort="0" autoFilter="0" pivotTables="0"/>
  <mergeCells count="17">
    <mergeCell ref="I3:I4"/>
    <mergeCell ref="J3:J4"/>
    <mergeCell ref="A31:A35"/>
    <mergeCell ref="A2:J2"/>
    <mergeCell ref="A3:A4"/>
    <mergeCell ref="B3:B4"/>
    <mergeCell ref="C3:C4"/>
    <mergeCell ref="B31:B35"/>
    <mergeCell ref="A19:J19"/>
    <mergeCell ref="A30:J30"/>
    <mergeCell ref="A16:J16"/>
    <mergeCell ref="D3:D4"/>
    <mergeCell ref="E3:E4"/>
    <mergeCell ref="F3:F4"/>
    <mergeCell ref="G3:G4"/>
    <mergeCell ref="A5:J5"/>
    <mergeCell ref="H3:H4"/>
  </mergeCells>
  <pageMargins left="0.7" right="0.7" top="0.75" bottom="0.75" header="0.3" footer="0.3"/>
  <pageSetup paperSize="9" scale="48" orientation="portrait" r:id="rId1"/>
  <rowBreaks count="1" manualBreakCount="1">
    <brk id="45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Аркуш6">
    <tabColor theme="9"/>
  </sheetPr>
  <dimension ref="A1:K95"/>
  <sheetViews>
    <sheetView view="pageBreakPreview" zoomScale="70" zoomScaleNormal="85" zoomScaleSheetLayoutView="70" workbookViewId="0">
      <selection activeCell="J23" sqref="J23"/>
    </sheetView>
  </sheetViews>
  <sheetFormatPr defaultColWidth="8.7109375" defaultRowHeight="23.25"/>
  <cols>
    <col min="1" max="1" width="29.28515625" style="9" customWidth="1"/>
    <col min="2" max="2" width="16.7109375" style="108" customWidth="1"/>
    <col min="3" max="3" width="14.42578125" style="75" bestFit="1" customWidth="1"/>
    <col min="4" max="4" width="15.7109375" style="9" customWidth="1"/>
    <col min="5" max="5" width="15.7109375" style="1" customWidth="1"/>
    <col min="6" max="6" width="14.42578125" style="1" bestFit="1" customWidth="1"/>
    <col min="7" max="7" width="11.28515625" style="100" customWidth="1"/>
    <col min="8" max="8" width="20.28515625" style="3" customWidth="1"/>
    <col min="9" max="9" width="18.7109375" style="3" customWidth="1"/>
    <col min="10" max="10" width="9" style="20" customWidth="1"/>
    <col min="11" max="16384" width="8.7109375" style="3"/>
  </cols>
  <sheetData>
    <row r="1" spans="1:11" ht="163.5" customHeight="1" thickBot="1"/>
    <row r="2" spans="1:11" ht="30" customHeight="1" thickBot="1">
      <c r="A2" s="1480" t="s">
        <v>1074</v>
      </c>
      <c r="B2" s="1481"/>
      <c r="C2" s="1481"/>
      <c r="D2" s="1481"/>
      <c r="E2" s="1481"/>
      <c r="F2" s="1481"/>
      <c r="G2" s="1481"/>
      <c r="H2" s="1481"/>
      <c r="I2" s="1481"/>
      <c r="J2" s="1482"/>
    </row>
    <row r="3" spans="1:11" ht="23.25" customHeight="1">
      <c r="A3" s="1396" t="s">
        <v>66</v>
      </c>
      <c r="B3" s="1398" t="s">
        <v>134</v>
      </c>
      <c r="C3" s="1398" t="s">
        <v>507</v>
      </c>
      <c r="D3" s="1398" t="s">
        <v>700</v>
      </c>
      <c r="E3" s="1398" t="s">
        <v>708</v>
      </c>
      <c r="F3" s="1398" t="s">
        <v>701</v>
      </c>
      <c r="G3" s="1398" t="s">
        <v>508</v>
      </c>
      <c r="H3" s="1431" t="s">
        <v>1089</v>
      </c>
      <c r="I3" s="1431" t="s">
        <v>1087</v>
      </c>
      <c r="J3" s="1400" t="s">
        <v>790</v>
      </c>
    </row>
    <row r="4" spans="1:11" ht="21" thickBot="1">
      <c r="A4" s="1406"/>
      <c r="B4" s="1407"/>
      <c r="C4" s="1407"/>
      <c r="D4" s="1407"/>
      <c r="E4" s="1407"/>
      <c r="F4" s="1407"/>
      <c r="G4" s="1407"/>
      <c r="H4" s="1473"/>
      <c r="I4" s="1473"/>
      <c r="J4" s="1488"/>
    </row>
    <row r="5" spans="1:11" ht="24" thickBot="1">
      <c r="A5" s="1495" t="s">
        <v>702</v>
      </c>
      <c r="B5" s="1496"/>
      <c r="C5" s="1496"/>
      <c r="D5" s="1496"/>
      <c r="E5" s="1496"/>
      <c r="F5" s="1496"/>
      <c r="G5" s="1496"/>
      <c r="H5" s="1496"/>
      <c r="I5" s="1496"/>
      <c r="J5" s="1497"/>
    </row>
    <row r="6" spans="1:11" ht="26.25">
      <c r="A6" s="1459" t="s">
        <v>487</v>
      </c>
      <c r="B6" s="1499" t="s">
        <v>133</v>
      </c>
      <c r="C6" s="420" t="s">
        <v>8</v>
      </c>
      <c r="D6" s="844" t="s">
        <v>127</v>
      </c>
      <c r="E6" s="845">
        <v>2.8</v>
      </c>
      <c r="F6" s="845">
        <v>2.0699999999999998</v>
      </c>
      <c r="G6" s="414" t="s">
        <v>131</v>
      </c>
      <c r="H6" s="591">
        <v>62.99</v>
      </c>
      <c r="I6" s="588">
        <f>H6*E6*F6</f>
        <v>365.09003999999993</v>
      </c>
      <c r="J6" s="953" t="s">
        <v>335</v>
      </c>
      <c r="K6" s="3">
        <v>55</v>
      </c>
    </row>
    <row r="7" spans="1:11" ht="26.25">
      <c r="A7" s="1498"/>
      <c r="B7" s="1500"/>
      <c r="C7" s="78" t="s">
        <v>8</v>
      </c>
      <c r="D7" s="836" t="s">
        <v>127</v>
      </c>
      <c r="E7" s="837">
        <v>2.8</v>
      </c>
      <c r="F7" s="837">
        <v>2.0699999999999998</v>
      </c>
      <c r="G7" s="82" t="s">
        <v>128</v>
      </c>
      <c r="H7" s="593">
        <v>62.99</v>
      </c>
      <c r="I7" s="589">
        <f>H7*E7*F7</f>
        <v>365.09003999999993</v>
      </c>
      <c r="J7" s="954" t="s">
        <v>336</v>
      </c>
      <c r="K7" s="3">
        <v>10</v>
      </c>
    </row>
    <row r="8" spans="1:11" ht="27" thickBot="1">
      <c r="A8" s="216" t="s">
        <v>514</v>
      </c>
      <c r="B8" s="631" t="s">
        <v>133</v>
      </c>
      <c r="C8" s="74" t="s">
        <v>8</v>
      </c>
      <c r="D8" s="838" t="s">
        <v>127</v>
      </c>
      <c r="E8" s="90">
        <v>1.0329999999999999</v>
      </c>
      <c r="F8" s="90">
        <v>2.8</v>
      </c>
      <c r="G8" s="90" t="s">
        <v>128</v>
      </c>
      <c r="H8" s="592">
        <v>33.99</v>
      </c>
      <c r="I8" s="590">
        <f>H8*E8*F8</f>
        <v>98.312675999999982</v>
      </c>
      <c r="J8" s="957" t="s">
        <v>337</v>
      </c>
      <c r="K8" s="3">
        <v>8</v>
      </c>
    </row>
    <row r="9" spans="1:11" ht="27" thickBot="1">
      <c r="A9" s="127"/>
      <c r="B9" s="58"/>
      <c r="C9" s="127"/>
      <c r="D9" s="231"/>
      <c r="E9" s="247"/>
      <c r="F9" s="247"/>
      <c r="G9" s="233"/>
      <c r="H9" s="259"/>
      <c r="I9" s="260"/>
      <c r="J9" s="549"/>
    </row>
    <row r="10" spans="1:11" ht="26.25" customHeight="1" thickBot="1">
      <c r="A10" s="1485" t="s">
        <v>703</v>
      </c>
      <c r="B10" s="1486"/>
      <c r="C10" s="1486"/>
      <c r="D10" s="1486"/>
      <c r="E10" s="1486"/>
      <c r="F10" s="1486"/>
      <c r="G10" s="1486"/>
      <c r="H10" s="1486"/>
      <c r="I10" s="1486"/>
      <c r="J10" s="1487"/>
    </row>
    <row r="11" spans="1:11" ht="27" thickBot="1">
      <c r="A11" s="91" t="s">
        <v>487</v>
      </c>
      <c r="B11" s="846" t="s">
        <v>135</v>
      </c>
      <c r="C11" s="847" t="s">
        <v>8</v>
      </c>
      <c r="D11" s="848" t="s">
        <v>127</v>
      </c>
      <c r="E11" s="849">
        <v>2.8</v>
      </c>
      <c r="F11" s="849">
        <v>2.0699999999999998</v>
      </c>
      <c r="G11" s="850" t="s">
        <v>131</v>
      </c>
      <c r="H11" s="1093">
        <v>57.99</v>
      </c>
      <c r="I11" s="1094">
        <f>H11*E11*F11</f>
        <v>336.11003999999997</v>
      </c>
      <c r="J11" s="959" t="s">
        <v>338</v>
      </c>
      <c r="K11" s="3">
        <v>20</v>
      </c>
    </row>
    <row r="12" spans="1:11" ht="27" thickBot="1">
      <c r="A12" s="144"/>
      <c r="B12" s="58"/>
      <c r="C12" s="127"/>
      <c r="D12" s="231"/>
      <c r="E12" s="232"/>
      <c r="F12" s="232"/>
      <c r="G12" s="233"/>
      <c r="H12" s="259"/>
      <c r="I12" s="260"/>
      <c r="J12" s="549"/>
    </row>
    <row r="13" spans="1:11" ht="26.25" customHeight="1" thickBot="1">
      <c r="A13" s="1485" t="s">
        <v>510</v>
      </c>
      <c r="B13" s="1486"/>
      <c r="C13" s="1486"/>
      <c r="D13" s="1486"/>
      <c r="E13" s="1486"/>
      <c r="F13" s="1486"/>
      <c r="G13" s="1486"/>
      <c r="H13" s="1486"/>
      <c r="I13" s="1486"/>
      <c r="J13" s="1487"/>
    </row>
    <row r="14" spans="1:11" ht="26.25">
      <c r="A14" s="1477" t="s">
        <v>487</v>
      </c>
      <c r="B14" s="630" t="s">
        <v>138</v>
      </c>
      <c r="C14" s="420" t="s">
        <v>8</v>
      </c>
      <c r="D14" s="844" t="s">
        <v>127</v>
      </c>
      <c r="E14" s="845">
        <v>2.5</v>
      </c>
      <c r="F14" s="845">
        <v>1.25</v>
      </c>
      <c r="G14" s="283" t="s">
        <v>131</v>
      </c>
      <c r="H14" s="591">
        <v>74.989999999999995</v>
      </c>
      <c r="I14" s="588">
        <f>H14*E14*F14</f>
        <v>234.34375</v>
      </c>
      <c r="J14" s="953" t="s">
        <v>339</v>
      </c>
      <c r="K14" s="3">
        <v>2</v>
      </c>
    </row>
    <row r="15" spans="1:11" ht="26.25">
      <c r="A15" s="1478"/>
      <c r="B15" s="629" t="s">
        <v>138</v>
      </c>
      <c r="C15" s="78" t="s">
        <v>8</v>
      </c>
      <c r="D15" s="836" t="s">
        <v>127</v>
      </c>
      <c r="E15" s="837">
        <v>2.5</v>
      </c>
      <c r="F15" s="837">
        <v>1.25</v>
      </c>
      <c r="G15" s="82" t="s">
        <v>128</v>
      </c>
      <c r="H15" s="593">
        <v>74.989999999999995</v>
      </c>
      <c r="I15" s="589">
        <f>H15*E15*F15</f>
        <v>234.34375</v>
      </c>
      <c r="J15" s="954" t="s">
        <v>340</v>
      </c>
      <c r="K15" s="3">
        <v>15</v>
      </c>
    </row>
    <row r="16" spans="1:11" ht="26.25">
      <c r="A16" s="1478"/>
      <c r="B16" s="629" t="s">
        <v>138</v>
      </c>
      <c r="C16" s="78" t="s">
        <v>11</v>
      </c>
      <c r="D16" s="836" t="s">
        <v>127</v>
      </c>
      <c r="E16" s="837">
        <v>2.5</v>
      </c>
      <c r="F16" s="837">
        <v>1.25</v>
      </c>
      <c r="G16" s="82" t="s">
        <v>128</v>
      </c>
      <c r="H16" s="593">
        <v>64.989999999999995</v>
      </c>
      <c r="I16" s="589">
        <f>H16*E16*F16</f>
        <v>203.09375</v>
      </c>
      <c r="J16" s="954" t="s">
        <v>341</v>
      </c>
      <c r="K16" s="3">
        <v>4</v>
      </c>
    </row>
    <row r="17" spans="1:11" ht="27" thickBot="1">
      <c r="A17" s="1479"/>
      <c r="B17" s="631" t="s">
        <v>138</v>
      </c>
      <c r="C17" s="74" t="s">
        <v>60</v>
      </c>
      <c r="D17" s="838" t="s">
        <v>127</v>
      </c>
      <c r="E17" s="839">
        <v>2.5</v>
      </c>
      <c r="F17" s="839">
        <v>1.25</v>
      </c>
      <c r="G17" s="90" t="s">
        <v>128</v>
      </c>
      <c r="H17" s="592">
        <v>59.99</v>
      </c>
      <c r="I17" s="590">
        <f>H17*E17*F17</f>
        <v>187.46875</v>
      </c>
      <c r="J17" s="957" t="s">
        <v>342</v>
      </c>
      <c r="K17" s="3">
        <v>4</v>
      </c>
    </row>
    <row r="18" spans="1:11" ht="24" thickBot="1">
      <c r="A18" s="1485" t="s">
        <v>714</v>
      </c>
      <c r="B18" s="1486"/>
      <c r="C18" s="1486"/>
      <c r="D18" s="1486"/>
      <c r="E18" s="1486"/>
      <c r="F18" s="1486"/>
      <c r="G18" s="1486"/>
      <c r="H18" s="1486"/>
      <c r="I18" s="1486"/>
      <c r="J18" s="1487"/>
    </row>
    <row r="19" spans="1:11">
      <c r="A19" s="1489" t="s">
        <v>487</v>
      </c>
      <c r="B19" s="1492" t="s">
        <v>139</v>
      </c>
      <c r="C19" s="1189" t="s">
        <v>1154</v>
      </c>
      <c r="D19" s="1142" t="s">
        <v>127</v>
      </c>
      <c r="E19" s="1204">
        <v>2.5</v>
      </c>
      <c r="F19" s="1205">
        <v>1.25</v>
      </c>
      <c r="G19" s="1190" t="s">
        <v>128</v>
      </c>
      <c r="H19" s="1206">
        <v>99.99</v>
      </c>
      <c r="I19" s="1207">
        <f>E19*F19*H19</f>
        <v>312.46875</v>
      </c>
      <c r="J19" s="1193" t="s">
        <v>1156</v>
      </c>
    </row>
    <row r="20" spans="1:11">
      <c r="A20" s="1490"/>
      <c r="B20" s="1493"/>
      <c r="C20" s="1052" t="s">
        <v>1154</v>
      </c>
      <c r="D20" s="1143" t="s">
        <v>127</v>
      </c>
      <c r="E20" s="1208">
        <v>2.8</v>
      </c>
      <c r="F20" s="1209">
        <v>2.0699999999999998</v>
      </c>
      <c r="G20" s="1053" t="s">
        <v>128</v>
      </c>
      <c r="H20" s="1054">
        <v>99.99</v>
      </c>
      <c r="I20" s="1201">
        <f>E20*F20*H20</f>
        <v>579.54203999999993</v>
      </c>
      <c r="J20" s="1055" t="s">
        <v>1157</v>
      </c>
    </row>
    <row r="21" spans="1:11">
      <c r="A21" s="1490"/>
      <c r="B21" s="1493"/>
      <c r="C21" s="1052" t="s">
        <v>8</v>
      </c>
      <c r="D21" s="1143" t="s">
        <v>127</v>
      </c>
      <c r="E21" s="1208">
        <v>2.5</v>
      </c>
      <c r="F21" s="1209">
        <v>1.25</v>
      </c>
      <c r="G21" s="1053" t="s">
        <v>128</v>
      </c>
      <c r="H21" s="1054">
        <v>103.99</v>
      </c>
      <c r="I21" s="1201">
        <f>E21*F21*H21</f>
        <v>324.96875</v>
      </c>
      <c r="J21" s="1055" t="s">
        <v>1158</v>
      </c>
    </row>
    <row r="22" spans="1:11">
      <c r="A22" s="1490"/>
      <c r="B22" s="1493"/>
      <c r="C22" s="1052" t="s">
        <v>8</v>
      </c>
      <c r="D22" s="1143" t="s">
        <v>127</v>
      </c>
      <c r="E22" s="1208">
        <v>2.8</v>
      </c>
      <c r="F22" s="1209">
        <v>2.0699999999999998</v>
      </c>
      <c r="G22" s="1053" t="s">
        <v>128</v>
      </c>
      <c r="H22" s="1054">
        <v>103.99</v>
      </c>
      <c r="I22" s="1201">
        <f>E22*F22*H22</f>
        <v>602.7260399999999</v>
      </c>
      <c r="J22" s="1055" t="s">
        <v>1159</v>
      </c>
    </row>
    <row r="23" spans="1:11" ht="24" thickBot="1">
      <c r="A23" s="1491"/>
      <c r="B23" s="1494"/>
      <c r="C23" s="935" t="s">
        <v>1155</v>
      </c>
      <c r="D23" s="1144" t="s">
        <v>127</v>
      </c>
      <c r="E23" s="1210">
        <v>2.1</v>
      </c>
      <c r="F23" s="1211">
        <v>0.9</v>
      </c>
      <c r="G23" s="1056" t="s">
        <v>128</v>
      </c>
      <c r="H23" s="1057">
        <v>134.99</v>
      </c>
      <c r="I23" s="1212">
        <f>E23*F23*H23</f>
        <v>255.13110000000003</v>
      </c>
      <c r="J23" s="1198" t="s">
        <v>1160</v>
      </c>
    </row>
    <row r="24" spans="1:11" ht="26.25">
      <c r="A24" s="144"/>
      <c r="B24" s="58"/>
      <c r="C24" s="127"/>
      <c r="D24" s="1088"/>
      <c r="E24" s="129"/>
      <c r="F24" s="129"/>
      <c r="G24" s="233"/>
      <c r="H24" s="1086"/>
      <c r="I24" s="1089"/>
      <c r="J24" s="1087"/>
    </row>
    <row r="25" spans="1:11" ht="26.25">
      <c r="A25" s="144"/>
      <c r="B25" s="58"/>
      <c r="C25" s="127"/>
      <c r="D25" s="1088"/>
      <c r="E25" s="129"/>
      <c r="F25" s="129"/>
      <c r="G25" s="233"/>
      <c r="H25" s="1086"/>
      <c r="I25" s="1089"/>
      <c r="J25" s="1087"/>
    </row>
    <row r="26" spans="1:11" ht="26.25">
      <c r="A26" s="144"/>
      <c r="B26" s="58"/>
      <c r="C26" s="127"/>
      <c r="D26" s="1088"/>
      <c r="E26" s="129"/>
      <c r="F26" s="129"/>
      <c r="G26" s="233"/>
      <c r="H26" s="1086"/>
      <c r="I26" s="1089"/>
      <c r="J26" s="1087"/>
    </row>
    <row r="27" spans="1:11" ht="24" customHeight="1">
      <c r="A27" s="840" t="s">
        <v>707</v>
      </c>
      <c r="B27" s="841"/>
      <c r="C27" s="842"/>
      <c r="D27" s="843"/>
      <c r="E27" s="3"/>
      <c r="F27" s="3"/>
      <c r="G27" s="3"/>
    </row>
    <row r="28" spans="1:11">
      <c r="A28" s="23"/>
      <c r="B28" s="109"/>
      <c r="C28" s="34"/>
      <c r="D28" s="34"/>
      <c r="E28" s="96"/>
      <c r="F28" s="96"/>
      <c r="G28" s="104"/>
      <c r="H28" s="99"/>
      <c r="I28" s="77"/>
      <c r="J28" s="550"/>
    </row>
    <row r="29" spans="1:11">
      <c r="A29" s="138" t="s">
        <v>715</v>
      </c>
      <c r="B29" s="822"/>
      <c r="C29" s="138"/>
      <c r="D29" s="422"/>
      <c r="E29" s="359"/>
      <c r="F29" s="76"/>
      <c r="G29" s="104"/>
      <c r="H29" s="99"/>
      <c r="I29" s="77"/>
      <c r="J29" s="550"/>
    </row>
    <row r="30" spans="1:11">
      <c r="A30" s="135"/>
      <c r="B30" s="139"/>
      <c r="C30" s="135"/>
      <c r="D30" s="23"/>
      <c r="E30" s="76"/>
      <c r="F30" s="76"/>
      <c r="G30" s="104"/>
      <c r="H30" s="99"/>
      <c r="I30" s="77"/>
      <c r="J30" s="550"/>
    </row>
    <row r="31" spans="1:11" hidden="1">
      <c r="A31" s="823" t="s">
        <v>1080</v>
      </c>
      <c r="B31" s="139"/>
      <c r="C31" s="425"/>
      <c r="D31" s="21"/>
      <c r="E31" s="97"/>
      <c r="F31" s="98"/>
      <c r="G31" s="35"/>
      <c r="H31" s="25"/>
      <c r="I31" s="15"/>
      <c r="J31" s="14"/>
    </row>
    <row r="32" spans="1:11" hidden="1">
      <c r="A32" s="824" t="s">
        <v>706</v>
      </c>
      <c r="B32" s="825"/>
      <c r="C32" s="825"/>
      <c r="D32" s="826"/>
      <c r="E32" s="851"/>
      <c r="F32" s="98"/>
      <c r="G32" s="35"/>
      <c r="H32" s="25"/>
      <c r="I32" s="15"/>
      <c r="J32" s="14"/>
    </row>
    <row r="33" spans="1:10" hidden="1">
      <c r="A33" s="135"/>
      <c r="B33" s="23"/>
      <c r="C33" s="23"/>
      <c r="D33" s="21"/>
      <c r="E33" s="97"/>
      <c r="F33" s="98"/>
      <c r="G33" s="35"/>
      <c r="H33" s="25"/>
      <c r="I33" s="15"/>
      <c r="J33" s="14"/>
    </row>
    <row r="34" spans="1:10">
      <c r="A34" s="138" t="s">
        <v>674</v>
      </c>
      <c r="B34" s="50"/>
      <c r="C34" s="62"/>
      <c r="D34" s="828"/>
      <c r="E34" s="355"/>
      <c r="F34" s="358"/>
      <c r="G34" s="852"/>
      <c r="H34" s="853"/>
      <c r="I34" s="56"/>
      <c r="J34" s="551"/>
    </row>
    <row r="35" spans="1:10">
      <c r="A35" s="206" t="s">
        <v>673</v>
      </c>
      <c r="B35" s="50"/>
      <c r="C35" s="62"/>
      <c r="D35" s="828"/>
      <c r="E35" s="355"/>
      <c r="F35" s="359"/>
      <c r="G35" s="136"/>
      <c r="H35" s="853"/>
      <c r="I35" s="15"/>
      <c r="J35" s="14"/>
    </row>
    <row r="36" spans="1:10">
      <c r="B36" s="110"/>
      <c r="C36" s="22"/>
      <c r="D36" s="21"/>
      <c r="E36" s="97"/>
    </row>
    <row r="40" spans="1:10" ht="24" customHeight="1"/>
    <row r="41" spans="1:10" ht="24" customHeight="1"/>
    <row r="42" spans="1:10" ht="24" customHeight="1"/>
    <row r="43" spans="1:10" ht="24" customHeight="1"/>
    <row r="44" spans="1:10" ht="24" customHeight="1"/>
    <row r="45" spans="1:10" ht="24" customHeight="1"/>
    <row r="46" spans="1:10" ht="24" customHeight="1"/>
    <row r="47" spans="1:10" ht="24" customHeight="1"/>
    <row r="48" spans="1:10" ht="15" customHeight="1"/>
    <row r="49" ht="22.5" customHeight="1"/>
    <row r="50" ht="22.5" customHeight="1"/>
    <row r="51" ht="22.5" customHeight="1"/>
    <row r="52" ht="22.5" customHeight="1"/>
    <row r="53" ht="22.5" customHeight="1"/>
    <row r="54" ht="18.75" customHeight="1"/>
    <row r="58" ht="28.5" customHeight="1"/>
    <row r="63" ht="27" customHeight="1"/>
    <row r="66" ht="21.75" customHeight="1"/>
    <row r="68" ht="21" customHeight="1"/>
    <row r="69" ht="21" customHeight="1"/>
    <row r="81" spans="1:10" s="71" customFormat="1">
      <c r="A81" s="9"/>
      <c r="B81" s="108"/>
      <c r="C81" s="75"/>
      <c r="D81" s="9"/>
      <c r="E81" s="1"/>
      <c r="F81" s="1"/>
      <c r="G81" s="100"/>
      <c r="H81" s="3"/>
      <c r="I81" s="3"/>
      <c r="J81" s="20"/>
    </row>
    <row r="91" spans="1:10" s="55" customFormat="1" ht="18" customHeight="1">
      <c r="A91" s="9"/>
      <c r="B91" s="108"/>
      <c r="C91" s="75"/>
      <c r="D91" s="9"/>
      <c r="E91" s="1"/>
      <c r="F91" s="1"/>
      <c r="G91" s="100"/>
      <c r="H91" s="3"/>
      <c r="I91" s="3"/>
      <c r="J91" s="20"/>
    </row>
    <row r="92" spans="1:10" s="55" customFormat="1" ht="18" customHeight="1">
      <c r="A92" s="9"/>
      <c r="B92" s="108"/>
      <c r="C92" s="75"/>
      <c r="D92" s="9"/>
      <c r="E92" s="1"/>
      <c r="F92" s="1"/>
      <c r="G92" s="100"/>
      <c r="H92" s="3"/>
      <c r="I92" s="3"/>
      <c r="J92" s="20"/>
    </row>
    <row r="93" spans="1:10" s="55" customFormat="1">
      <c r="A93" s="9"/>
      <c r="B93" s="108"/>
      <c r="C93" s="75"/>
      <c r="D93" s="9"/>
      <c r="E93" s="1"/>
      <c r="F93" s="1"/>
      <c r="G93" s="100"/>
      <c r="H93" s="3"/>
      <c r="I93" s="3"/>
      <c r="J93" s="20"/>
    </row>
    <row r="94" spans="1:10" s="56" customFormat="1">
      <c r="A94" s="9"/>
      <c r="B94" s="108"/>
      <c r="C94" s="75"/>
      <c r="D94" s="9"/>
      <c r="E94" s="1"/>
      <c r="F94" s="1"/>
      <c r="G94" s="100"/>
      <c r="H94" s="3"/>
      <c r="I94" s="3"/>
      <c r="J94" s="20"/>
    </row>
    <row r="95" spans="1:10" s="56" customFormat="1">
      <c r="A95" s="9"/>
      <c r="B95" s="108"/>
      <c r="C95" s="75"/>
      <c r="D95" s="9"/>
      <c r="E95" s="1"/>
      <c r="F95" s="1"/>
      <c r="G95" s="100"/>
      <c r="H95" s="3"/>
      <c r="I95" s="3"/>
      <c r="J95" s="20"/>
    </row>
  </sheetData>
  <sheetProtection algorithmName="SHA-512" hashValue="9cWAGGwd8T2rLHCjhGhI4JJgA+Z4/Fco+JNxl/uNmWXD2tLOuMaQ9Ileb/j4IywuXHLdmW1LiTs+kx+BK5/cxg==" saltValue="TYAro2mR60tfNdY7DAqz3Q==" spinCount="100000" sheet="1" formatCells="0" formatColumns="0" formatRows="0" insertColumns="0" insertRows="0" insertHyperlinks="0" deleteColumns="0" deleteRows="0" sort="0" autoFilter="0" pivotTables="0"/>
  <mergeCells count="20">
    <mergeCell ref="A19:A23"/>
    <mergeCell ref="B19:B23"/>
    <mergeCell ref="A14:A17"/>
    <mergeCell ref="A2:J2"/>
    <mergeCell ref="F3:F4"/>
    <mergeCell ref="A13:J13"/>
    <mergeCell ref="A10:J10"/>
    <mergeCell ref="A3:A4"/>
    <mergeCell ref="B3:B4"/>
    <mergeCell ref="C3:C4"/>
    <mergeCell ref="D3:D4"/>
    <mergeCell ref="G3:G4"/>
    <mergeCell ref="A5:J5"/>
    <mergeCell ref="A6:A7"/>
    <mergeCell ref="B6:B7"/>
    <mergeCell ref="E3:E4"/>
    <mergeCell ref="H3:H4"/>
    <mergeCell ref="I3:I4"/>
    <mergeCell ref="J3:J4"/>
    <mergeCell ref="A18:J18"/>
  </mergeCells>
  <pageMargins left="0.7" right="0.7" top="0.75" bottom="0.75" header="0.3" footer="0.3"/>
  <pageSetup paperSize="9" scale="5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Аркуш7">
    <tabColor theme="9"/>
  </sheetPr>
  <dimension ref="A1:K70"/>
  <sheetViews>
    <sheetView view="pageBreakPreview" zoomScale="70" zoomScaleNormal="60" zoomScaleSheetLayoutView="70" workbookViewId="0">
      <selection activeCell="H16" sqref="H16"/>
    </sheetView>
  </sheetViews>
  <sheetFormatPr defaultColWidth="8.7109375" defaultRowHeight="23.25"/>
  <cols>
    <col min="1" max="1" width="36.42578125" style="9" customWidth="1"/>
    <col min="2" max="2" width="19.7109375" style="108" customWidth="1"/>
    <col min="3" max="3" width="14.42578125" style="75" bestFit="1" customWidth="1"/>
    <col min="4" max="4" width="15.7109375" style="9" customWidth="1"/>
    <col min="5" max="5" width="16.42578125" style="1" customWidth="1"/>
    <col min="6" max="6" width="14.85546875" style="1" customWidth="1"/>
    <col min="7" max="7" width="11.42578125" style="100" customWidth="1"/>
    <col min="8" max="8" width="16.140625" style="3" customWidth="1"/>
    <col min="9" max="9" width="14.85546875" style="3" customWidth="1"/>
    <col min="10" max="10" width="8.28515625" style="152" bestFit="1" customWidth="1"/>
    <col min="11" max="16384" width="8.7109375" style="3"/>
  </cols>
  <sheetData>
    <row r="1" spans="1:11" ht="146.25" customHeight="1" thickBot="1"/>
    <row r="2" spans="1:11" ht="25.15" customHeight="1" thickBot="1">
      <c r="A2" s="1480" t="s">
        <v>1074</v>
      </c>
      <c r="B2" s="1481"/>
      <c r="C2" s="1481"/>
      <c r="D2" s="1481"/>
      <c r="E2" s="1481"/>
      <c r="F2" s="1481"/>
      <c r="G2" s="1481"/>
      <c r="H2" s="1481"/>
      <c r="I2" s="1481"/>
      <c r="J2" s="1482"/>
    </row>
    <row r="3" spans="1:11" ht="23.25" customHeight="1">
      <c r="A3" s="1396" t="s">
        <v>66</v>
      </c>
      <c r="B3" s="1431" t="s">
        <v>699</v>
      </c>
      <c r="C3" s="1398" t="s">
        <v>507</v>
      </c>
      <c r="D3" s="1431" t="s">
        <v>700</v>
      </c>
      <c r="E3" s="1431" t="s">
        <v>708</v>
      </c>
      <c r="F3" s="1431" t="s">
        <v>701</v>
      </c>
      <c r="G3" s="1431" t="s">
        <v>508</v>
      </c>
      <c r="H3" s="1431" t="s">
        <v>1089</v>
      </c>
      <c r="I3" s="1431" t="s">
        <v>1087</v>
      </c>
      <c r="J3" s="1433" t="s">
        <v>790</v>
      </c>
    </row>
    <row r="4" spans="1:11" ht="66" customHeight="1" thickBot="1">
      <c r="A4" s="1406"/>
      <c r="B4" s="1473"/>
      <c r="C4" s="1407"/>
      <c r="D4" s="1473"/>
      <c r="E4" s="1473"/>
      <c r="F4" s="1473"/>
      <c r="G4" s="1473"/>
      <c r="H4" s="1473"/>
      <c r="I4" s="1473"/>
      <c r="J4" s="1476"/>
    </row>
    <row r="5" spans="1:11" ht="24" thickBot="1">
      <c r="A5" s="1502" t="s">
        <v>702</v>
      </c>
      <c r="B5" s="1503"/>
      <c r="C5" s="1503"/>
      <c r="D5" s="1503"/>
      <c r="E5" s="1503"/>
      <c r="F5" s="1503"/>
      <c r="G5" s="1503"/>
      <c r="H5" s="1503"/>
      <c r="I5" s="1503"/>
      <c r="J5" s="1504"/>
    </row>
    <row r="6" spans="1:11">
      <c r="A6" s="419" t="s">
        <v>482</v>
      </c>
      <c r="B6" s="1499" t="s">
        <v>133</v>
      </c>
      <c r="C6" s="420" t="s">
        <v>8</v>
      </c>
      <c r="D6" s="844" t="s">
        <v>127</v>
      </c>
      <c r="E6" s="845">
        <v>2.8</v>
      </c>
      <c r="F6" s="845">
        <v>2.0699999999999998</v>
      </c>
      <c r="G6" s="414" t="s">
        <v>128</v>
      </c>
      <c r="H6" s="708">
        <v>29.99</v>
      </c>
      <c r="I6" s="709">
        <f>H6*E6*F6</f>
        <v>173.82203999999999</v>
      </c>
      <c r="J6" s="953" t="s">
        <v>346</v>
      </c>
      <c r="K6" s="3">
        <v>15</v>
      </c>
    </row>
    <row r="7" spans="1:11">
      <c r="A7" s="107" t="s">
        <v>839</v>
      </c>
      <c r="B7" s="1500"/>
      <c r="C7" s="78" t="s">
        <v>8</v>
      </c>
      <c r="D7" s="836" t="s">
        <v>127</v>
      </c>
      <c r="E7" s="82">
        <v>2.8</v>
      </c>
      <c r="F7" s="82">
        <v>1.0329999999999999</v>
      </c>
      <c r="G7" s="82" t="s">
        <v>128</v>
      </c>
      <c r="H7" s="707">
        <v>23.99</v>
      </c>
      <c r="I7" s="605">
        <f>H7*E7*F7</f>
        <v>69.38867599999999</v>
      </c>
      <c r="J7" s="954" t="s">
        <v>840</v>
      </c>
      <c r="K7" s="3">
        <v>10</v>
      </c>
    </row>
    <row r="8" spans="1:11" ht="25.5" customHeight="1" thickBot="1">
      <c r="A8" s="132" t="s">
        <v>121</v>
      </c>
      <c r="B8" s="1501"/>
      <c r="C8" s="89" t="s">
        <v>8</v>
      </c>
      <c r="D8" s="631" t="s">
        <v>127</v>
      </c>
      <c r="E8" s="90">
        <v>2.8</v>
      </c>
      <c r="F8" s="90">
        <v>1.0329999999999999</v>
      </c>
      <c r="G8" s="90" t="s">
        <v>128</v>
      </c>
      <c r="H8" s="598">
        <v>33.99</v>
      </c>
      <c r="I8" s="603">
        <f>H8*E8*F8</f>
        <v>98.312675999999996</v>
      </c>
      <c r="J8" s="957" t="s">
        <v>347</v>
      </c>
    </row>
    <row r="9" spans="1:11" ht="24" thickBot="1">
      <c r="A9" s="262"/>
      <c r="B9" s="58"/>
      <c r="C9" s="127"/>
      <c r="D9" s="231"/>
      <c r="E9" s="247"/>
      <c r="F9" s="247"/>
      <c r="G9" s="233"/>
      <c r="H9" s="263"/>
      <c r="I9" s="264"/>
      <c r="J9" s="552"/>
    </row>
    <row r="10" spans="1:11" ht="24" thickBot="1">
      <c r="A10" s="1495" t="s">
        <v>703</v>
      </c>
      <c r="B10" s="1496"/>
      <c r="C10" s="1496"/>
      <c r="D10" s="1496"/>
      <c r="E10" s="1496"/>
      <c r="F10" s="1496"/>
      <c r="G10" s="1496"/>
      <c r="H10" s="1496"/>
      <c r="I10" s="1496"/>
      <c r="J10" s="1497"/>
    </row>
    <row r="11" spans="1:11" ht="23.1" hidden="1" customHeight="1">
      <c r="A11" s="710" t="s">
        <v>482</v>
      </c>
      <c r="B11" s="711" t="s">
        <v>135</v>
      </c>
      <c r="C11" s="712" t="s">
        <v>8</v>
      </c>
      <c r="D11" s="713" t="s">
        <v>127</v>
      </c>
      <c r="E11" s="714">
        <v>2.8</v>
      </c>
      <c r="F11" s="714">
        <v>2.0699999999999998</v>
      </c>
      <c r="G11" s="715" t="s">
        <v>128</v>
      </c>
      <c r="H11" s="716"/>
      <c r="I11" s="717">
        <f>H11*E11*F11</f>
        <v>0</v>
      </c>
      <c r="J11" s="718" t="s">
        <v>348</v>
      </c>
      <c r="K11" s="3">
        <v>0</v>
      </c>
    </row>
    <row r="12" spans="1:11" ht="27" thickBot="1">
      <c r="A12" s="719" t="s">
        <v>490</v>
      </c>
      <c r="B12" s="720" t="s">
        <v>135</v>
      </c>
      <c r="C12" s="699" t="s">
        <v>8</v>
      </c>
      <c r="D12" s="833" t="s">
        <v>127</v>
      </c>
      <c r="E12" s="834">
        <v>2.8</v>
      </c>
      <c r="F12" s="834">
        <v>2.0699999999999998</v>
      </c>
      <c r="G12" s="93" t="s">
        <v>128</v>
      </c>
      <c r="H12" s="609">
        <v>25.99</v>
      </c>
      <c r="I12" s="721">
        <f>H12*E12*F12</f>
        <v>150.63803999999996</v>
      </c>
      <c r="J12" s="959" t="s">
        <v>349</v>
      </c>
      <c r="K12" s="3">
        <v>35</v>
      </c>
    </row>
    <row r="13" spans="1:11" ht="25.5" customHeight="1">
      <c r="A13" s="412" t="s">
        <v>707</v>
      </c>
      <c r="B13" s="418"/>
      <c r="C13" s="96"/>
      <c r="D13" s="34"/>
      <c r="E13" s="96"/>
      <c r="F13" s="96"/>
      <c r="G13" s="104"/>
      <c r="H13" s="99"/>
      <c r="I13" s="77"/>
      <c r="J13" s="546"/>
    </row>
    <row r="14" spans="1:11" ht="24" customHeight="1">
      <c r="A14" s="23"/>
      <c r="B14" s="109"/>
      <c r="C14" s="34"/>
      <c r="D14" s="34"/>
      <c r="E14" s="96"/>
      <c r="F14" s="96"/>
      <c r="G14" s="104"/>
      <c r="H14" s="99"/>
      <c r="I14" s="151"/>
      <c r="J14" s="546"/>
    </row>
    <row r="15" spans="1:11" ht="24" customHeight="1">
      <c r="A15" s="854" t="s">
        <v>715</v>
      </c>
      <c r="B15" s="822"/>
      <c r="C15" s="854"/>
      <c r="D15" s="853"/>
      <c r="E15" s="853"/>
      <c r="F15" s="76"/>
      <c r="G15" s="104"/>
      <c r="H15" s="25"/>
      <c r="I15" s="15"/>
      <c r="J15" s="547"/>
    </row>
    <row r="16" spans="1:11" ht="24" customHeight="1">
      <c r="A16" s="135"/>
      <c r="B16" s="139"/>
      <c r="C16" s="135"/>
      <c r="D16" s="23"/>
      <c r="E16" s="76"/>
      <c r="F16" s="76"/>
      <c r="G16" s="104"/>
      <c r="H16" s="25"/>
      <c r="I16" s="15"/>
      <c r="J16" s="547"/>
    </row>
    <row r="17" spans="1:10" ht="24" hidden="1" customHeight="1">
      <c r="A17" s="823" t="s">
        <v>1080</v>
      </c>
      <c r="B17" s="139"/>
      <c r="C17" s="425"/>
      <c r="D17" s="21"/>
      <c r="E17" s="97"/>
      <c r="F17" s="98"/>
      <c r="G17" s="35"/>
      <c r="H17" s="25"/>
      <c r="I17" s="15"/>
      <c r="J17" s="547"/>
    </row>
    <row r="18" spans="1:10" ht="24" hidden="1" customHeight="1">
      <c r="A18" s="824" t="s">
        <v>706</v>
      </c>
      <c r="B18" s="825"/>
      <c r="C18" s="825"/>
      <c r="D18" s="826"/>
      <c r="E18" s="851"/>
      <c r="F18" s="98"/>
      <c r="G18" s="35"/>
      <c r="H18" s="25"/>
      <c r="I18" s="15"/>
      <c r="J18" s="547"/>
    </row>
    <row r="19" spans="1:10" ht="24" hidden="1" customHeight="1">
      <c r="A19" s="23"/>
      <c r="B19" s="109"/>
      <c r="C19" s="23"/>
      <c r="D19" s="23"/>
      <c r="E19" s="76"/>
      <c r="F19" s="76"/>
      <c r="G19" s="35"/>
      <c r="H19" s="25"/>
      <c r="I19" s="15"/>
      <c r="J19" s="547"/>
    </row>
    <row r="20" spans="1:10" ht="24" customHeight="1">
      <c r="A20" s="138" t="s">
        <v>674</v>
      </c>
      <c r="B20" s="50"/>
      <c r="C20" s="62"/>
      <c r="D20" s="828"/>
      <c r="E20" s="355"/>
      <c r="F20" s="359"/>
      <c r="G20" s="136"/>
      <c r="H20" s="25"/>
      <c r="I20" s="15"/>
      <c r="J20" s="547"/>
    </row>
    <row r="21" spans="1:10" ht="24" customHeight="1">
      <c r="A21" s="206" t="s">
        <v>673</v>
      </c>
      <c r="B21" s="855"/>
      <c r="C21" s="62"/>
      <c r="D21" s="828"/>
      <c r="E21" s="355"/>
      <c r="F21" s="60"/>
      <c r="G21" s="322"/>
    </row>
    <row r="22" spans="1:10" ht="24" customHeight="1"/>
    <row r="23" spans="1:10" ht="15" customHeight="1"/>
    <row r="24" spans="1:10" ht="22.5" customHeight="1"/>
    <row r="25" spans="1:10" ht="22.5" customHeight="1"/>
    <row r="26" spans="1:10" ht="22.5" customHeight="1"/>
    <row r="27" spans="1:10" ht="22.5" customHeight="1"/>
    <row r="28" spans="1:10" ht="22.5" customHeight="1"/>
    <row r="29" spans="1:10" ht="18.75" customHeight="1"/>
    <row r="33" ht="28.5" customHeight="1"/>
    <row r="38" ht="27" customHeight="1"/>
    <row r="41" ht="21.75" customHeight="1"/>
    <row r="43" ht="21" customHeight="1"/>
    <row r="44" ht="21" customHeight="1"/>
    <row r="56" spans="1:10" s="71" customFormat="1">
      <c r="A56" s="9"/>
      <c r="B56" s="108"/>
      <c r="C56" s="75"/>
      <c r="D56" s="9"/>
      <c r="E56" s="1"/>
      <c r="F56" s="1"/>
      <c r="G56" s="100"/>
      <c r="H56" s="3"/>
      <c r="I56" s="3"/>
      <c r="J56" s="152"/>
    </row>
    <row r="66" spans="1:10" s="55" customFormat="1" ht="18" customHeight="1">
      <c r="A66" s="9"/>
      <c r="B66" s="108"/>
      <c r="C66" s="75"/>
      <c r="D66" s="9"/>
      <c r="E66" s="1"/>
      <c r="F66" s="1"/>
      <c r="G66" s="100"/>
      <c r="H66" s="3"/>
      <c r="I66" s="3"/>
      <c r="J66" s="152"/>
    </row>
    <row r="67" spans="1:10" s="55" customFormat="1" ht="18" customHeight="1">
      <c r="A67" s="9"/>
      <c r="B67" s="108"/>
      <c r="C67" s="75"/>
      <c r="D67" s="9"/>
      <c r="E67" s="1"/>
      <c r="F67" s="1"/>
      <c r="G67" s="100"/>
      <c r="H67" s="3"/>
      <c r="I67" s="3"/>
      <c r="J67" s="152"/>
    </row>
    <row r="68" spans="1:10" s="55" customFormat="1">
      <c r="A68" s="9"/>
      <c r="B68" s="108"/>
      <c r="C68" s="75"/>
      <c r="D68" s="9"/>
      <c r="E68" s="1"/>
      <c r="F68" s="1"/>
      <c r="G68" s="100"/>
      <c r="H68" s="3"/>
      <c r="I68" s="3"/>
      <c r="J68" s="152"/>
    </row>
    <row r="69" spans="1:10" s="56" customFormat="1">
      <c r="A69" s="9"/>
      <c r="B69" s="108"/>
      <c r="C69" s="75"/>
      <c r="D69" s="9"/>
      <c r="E69" s="1"/>
      <c r="F69" s="1"/>
      <c r="G69" s="100"/>
      <c r="H69" s="3"/>
      <c r="I69" s="3"/>
      <c r="J69" s="152"/>
    </row>
    <row r="70" spans="1:10" s="56" customFormat="1">
      <c r="A70" s="9"/>
      <c r="B70" s="108"/>
      <c r="C70" s="75"/>
      <c r="D70" s="9"/>
      <c r="E70" s="1"/>
      <c r="F70" s="1"/>
      <c r="G70" s="100"/>
      <c r="H70" s="3"/>
      <c r="I70" s="3"/>
      <c r="J70" s="152"/>
    </row>
  </sheetData>
  <sheetProtection algorithmName="SHA-512" hashValue="wq5njGyZOY82wHpFilewbIffT+h6au7GrhT/wltM1B9f/61cwK5Lh8kc8tWO3OrMTQKJmg+CVq9IGqfMwurVIw==" saltValue="aDkKNTYpk+VYodLFrFIuMA==" spinCount="100000" sheet="1" formatCells="0" formatColumns="0" formatRows="0" insertColumns="0" insertRows="0" insertHyperlinks="0" deleteColumns="0" deleteRows="0" sort="0" autoFilter="0" pivotTables="0"/>
  <mergeCells count="14">
    <mergeCell ref="A10:J10"/>
    <mergeCell ref="A3:A4"/>
    <mergeCell ref="B3:B4"/>
    <mergeCell ref="C3:C4"/>
    <mergeCell ref="D3:D4"/>
    <mergeCell ref="E3:E4"/>
    <mergeCell ref="F3:F4"/>
    <mergeCell ref="G3:G4"/>
    <mergeCell ref="A2:J2"/>
    <mergeCell ref="H3:H4"/>
    <mergeCell ref="I3:I4"/>
    <mergeCell ref="J3:J4"/>
    <mergeCell ref="B6:B8"/>
    <mergeCell ref="A5:J5"/>
  </mergeCells>
  <pageMargins left="0.7" right="0.7" top="0.75" bottom="0.75" header="0.3" footer="0.3"/>
  <pageSetup paperSize="9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Аркуш8">
    <tabColor theme="9"/>
  </sheetPr>
  <dimension ref="A1:I145"/>
  <sheetViews>
    <sheetView tabSelected="1" view="pageBreakPreview" topLeftCell="A24" zoomScale="85" zoomScaleNormal="85" zoomScaleSheetLayoutView="85" workbookViewId="0">
      <selection activeCell="C63" sqref="C63:D63"/>
    </sheetView>
  </sheetViews>
  <sheetFormatPr defaultRowHeight="23.25"/>
  <cols>
    <col min="1" max="1" width="65.7109375" customWidth="1"/>
    <col min="2" max="2" width="21.7109375" customWidth="1"/>
    <col min="3" max="3" width="26.140625" customWidth="1"/>
    <col min="4" max="4" width="20.140625" customWidth="1"/>
    <col min="5" max="5" width="32.42578125" customWidth="1"/>
    <col min="6" max="6" width="20.42578125" customWidth="1"/>
    <col min="7" max="7" width="13" customWidth="1"/>
    <col min="8" max="8" width="9.85546875" style="75" bestFit="1" customWidth="1"/>
    <col min="9" max="9" width="8.85546875" style="75"/>
  </cols>
  <sheetData>
    <row r="1" spans="1:9" ht="152.25" customHeight="1" thickBot="1"/>
    <row r="2" spans="1:9" ht="27.75" customHeight="1" thickBot="1">
      <c r="A2" s="1379" t="s">
        <v>515</v>
      </c>
      <c r="B2" s="1417"/>
      <c r="C2" s="1417"/>
      <c r="D2" s="1417"/>
      <c r="E2" s="1448"/>
      <c r="F2" s="1505"/>
      <c r="G2" s="1505"/>
    </row>
    <row r="3" spans="1:9" ht="22.5" customHeight="1">
      <c r="A3" s="1396" t="s">
        <v>669</v>
      </c>
      <c r="B3" s="1398" t="s">
        <v>668</v>
      </c>
      <c r="C3" s="1431" t="s">
        <v>1089</v>
      </c>
      <c r="D3" s="1431" t="s">
        <v>1087</v>
      </c>
      <c r="E3" s="1433" t="s">
        <v>790</v>
      </c>
    </row>
    <row r="4" spans="1:9" ht="25.5" customHeight="1" thickBot="1">
      <c r="A4" s="1406"/>
      <c r="B4" s="1407"/>
      <c r="C4" s="1473"/>
      <c r="D4" s="1473"/>
      <c r="E4" s="1476"/>
    </row>
    <row r="5" spans="1:9" ht="25.5" customHeight="1" thickBot="1">
      <c r="A5" s="1516" t="s">
        <v>1180</v>
      </c>
      <c r="B5" s="1517"/>
      <c r="C5" s="1517"/>
      <c r="D5" s="1517"/>
      <c r="E5" s="1518"/>
    </row>
    <row r="6" spans="1:9" ht="26.25">
      <c r="A6" s="215">
        <v>3</v>
      </c>
      <c r="B6" s="1526" t="s">
        <v>555</v>
      </c>
      <c r="C6" s="1026">
        <v>8.99</v>
      </c>
      <c r="D6" s="1304">
        <f>C6*2.9768</f>
        <v>26.761431999999999</v>
      </c>
      <c r="E6" s="954" t="s">
        <v>545</v>
      </c>
    </row>
    <row r="7" spans="1:9" ht="27" thickBot="1">
      <c r="A7" s="1129">
        <v>4</v>
      </c>
      <c r="B7" s="1527"/>
      <c r="C7" s="1124">
        <v>9.99</v>
      </c>
      <c r="D7" s="1305">
        <f>C7*2.9768</f>
        <v>29.738232</v>
      </c>
      <c r="E7" s="955" t="s">
        <v>546</v>
      </c>
    </row>
    <row r="8" spans="1:9">
      <c r="A8" s="1528" t="s">
        <v>1217</v>
      </c>
      <c r="B8" s="1529"/>
      <c r="C8" s="1529"/>
      <c r="D8" s="1529"/>
      <c r="E8" s="1530"/>
      <c r="F8" s="86"/>
      <c r="G8" s="70"/>
    </row>
    <row r="9" spans="1:9" s="70" customFormat="1" ht="26.25">
      <c r="A9" s="1331">
        <v>3</v>
      </c>
      <c r="B9" s="1332" t="s">
        <v>555</v>
      </c>
      <c r="C9" s="593">
        <v>8.99</v>
      </c>
      <c r="D9" s="1117">
        <f>C9*2.9768</f>
        <v>26.761431999999999</v>
      </c>
      <c r="E9" s="1333" t="s">
        <v>1218</v>
      </c>
      <c r="F9" s="86"/>
      <c r="H9" s="81"/>
      <c r="I9" s="81"/>
    </row>
    <row r="10" spans="1:9" s="70" customFormat="1" ht="26.25">
      <c r="A10" s="1331">
        <v>4</v>
      </c>
      <c r="B10" s="1332" t="s">
        <v>555</v>
      </c>
      <c r="C10" s="593">
        <v>9.99</v>
      </c>
      <c r="D10" s="1117">
        <f t="shared" ref="D10:D14" si="0">C10*2.9768</f>
        <v>29.738232</v>
      </c>
      <c r="E10" s="1333" t="s">
        <v>1219</v>
      </c>
      <c r="F10" s="86"/>
      <c r="H10" s="81"/>
      <c r="I10" s="81"/>
    </row>
    <row r="11" spans="1:9" s="70" customFormat="1" ht="26.25">
      <c r="A11" s="1331">
        <v>6</v>
      </c>
      <c r="B11" s="1332" t="s">
        <v>555</v>
      </c>
      <c r="C11" s="593">
        <v>9.99</v>
      </c>
      <c r="D11" s="1117">
        <f t="shared" si="0"/>
        <v>29.738232</v>
      </c>
      <c r="E11" s="1333" t="s">
        <v>1220</v>
      </c>
      <c r="F11" s="86"/>
      <c r="H11" s="81"/>
      <c r="I11" s="81"/>
    </row>
    <row r="12" spans="1:9" s="70" customFormat="1" ht="26.25">
      <c r="A12" s="1331">
        <v>10</v>
      </c>
      <c r="B12" s="1332" t="s">
        <v>555</v>
      </c>
      <c r="C12" s="593">
        <v>13.99</v>
      </c>
      <c r="D12" s="1117">
        <f t="shared" si="0"/>
        <v>41.645432</v>
      </c>
      <c r="E12" s="1333" t="s">
        <v>1221</v>
      </c>
      <c r="F12" s="86"/>
      <c r="H12" s="81"/>
      <c r="I12" s="81"/>
    </row>
    <row r="13" spans="1:9" s="70" customFormat="1" ht="26.25">
      <c r="A13" s="1331">
        <v>12</v>
      </c>
      <c r="B13" s="1332" t="s">
        <v>555</v>
      </c>
      <c r="C13" s="593">
        <v>15.99</v>
      </c>
      <c r="D13" s="1117">
        <f t="shared" si="0"/>
        <v>47.599032000000001</v>
      </c>
      <c r="E13" s="1333" t="s">
        <v>1222</v>
      </c>
      <c r="F13" s="86"/>
      <c r="H13" s="81"/>
      <c r="I13" s="81"/>
    </row>
    <row r="14" spans="1:9" s="70" customFormat="1" ht="26.25">
      <c r="A14" s="1331">
        <v>18</v>
      </c>
      <c r="B14" s="1332" t="s">
        <v>555</v>
      </c>
      <c r="C14" s="593">
        <v>21.99</v>
      </c>
      <c r="D14" s="1117">
        <f t="shared" si="0"/>
        <v>65.459831999999992</v>
      </c>
      <c r="E14" s="1333" t="s">
        <v>1223</v>
      </c>
      <c r="F14" s="86"/>
      <c r="H14" s="81"/>
      <c r="I14" s="81"/>
    </row>
    <row r="15" spans="1:9" ht="24" thickBot="1">
      <c r="A15" s="1523" t="s">
        <v>1181</v>
      </c>
      <c r="B15" s="1524"/>
      <c r="C15" s="1524"/>
      <c r="D15" s="1524"/>
      <c r="E15" s="1539"/>
    </row>
    <row r="16" spans="1:9" ht="26.25">
      <c r="A16" s="215">
        <v>3</v>
      </c>
      <c r="B16" s="1123" t="s">
        <v>555</v>
      </c>
      <c r="C16" s="591">
        <v>8.99</v>
      </c>
      <c r="D16" s="1130">
        <f>C16*2.3257</f>
        <v>20.908042999999999</v>
      </c>
      <c r="E16" s="1118" t="s">
        <v>657</v>
      </c>
    </row>
    <row r="17" spans="1:6" ht="26.25">
      <c r="A17" s="1519">
        <v>4</v>
      </c>
      <c r="B17" s="960" t="s">
        <v>555</v>
      </c>
      <c r="C17" s="593">
        <v>9.99</v>
      </c>
      <c r="D17" s="1117">
        <f t="shared" ref="D17:D29" si="1">C17*2.3257</f>
        <v>23.233743</v>
      </c>
      <c r="E17" s="1119" t="s">
        <v>626</v>
      </c>
    </row>
    <row r="18" spans="1:6" ht="26.25">
      <c r="A18" s="1519"/>
      <c r="B18" s="1075" t="s">
        <v>1192</v>
      </c>
      <c r="C18" s="593">
        <v>5.99</v>
      </c>
      <c r="D18" s="1117">
        <f t="shared" ref="D18" si="2">C18*2.3257</f>
        <v>13.930942999999999</v>
      </c>
      <c r="E18" s="1119" t="s">
        <v>1142</v>
      </c>
    </row>
    <row r="19" spans="1:6" ht="26.25">
      <c r="A19" s="1519"/>
      <c r="B19" s="960" t="s">
        <v>805</v>
      </c>
      <c r="C19" s="593">
        <v>4.49</v>
      </c>
      <c r="D19" s="1117">
        <f t="shared" si="1"/>
        <v>10.442392999999999</v>
      </c>
      <c r="E19" s="1119" t="s">
        <v>807</v>
      </c>
      <c r="F19" s="70"/>
    </row>
    <row r="20" spans="1:6" ht="26.25" hidden="1">
      <c r="A20" s="214">
        <v>5</v>
      </c>
      <c r="B20" s="960" t="s">
        <v>555</v>
      </c>
      <c r="C20" s="593"/>
      <c r="D20" s="1117">
        <f t="shared" si="1"/>
        <v>0</v>
      </c>
      <c r="E20" s="1120" t="s">
        <v>658</v>
      </c>
      <c r="F20" s="70"/>
    </row>
    <row r="21" spans="1:6" ht="26.25">
      <c r="A21" s="214">
        <v>5</v>
      </c>
      <c r="B21" s="960" t="s">
        <v>555</v>
      </c>
      <c r="C21" s="593">
        <v>10.99</v>
      </c>
      <c r="D21" s="1117">
        <f t="shared" si="1"/>
        <v>25.559442999999998</v>
      </c>
      <c r="E21" s="1131" t="s">
        <v>1177</v>
      </c>
      <c r="F21" s="70"/>
    </row>
    <row r="22" spans="1:6" ht="26.25">
      <c r="A22" s="1519">
        <v>6</v>
      </c>
      <c r="B22" s="960" t="s">
        <v>555</v>
      </c>
      <c r="C22" s="593">
        <v>12.49</v>
      </c>
      <c r="D22" s="1117">
        <f t="shared" si="1"/>
        <v>29.047992999999998</v>
      </c>
      <c r="E22" s="1121" t="s">
        <v>627</v>
      </c>
      <c r="F22" s="70"/>
    </row>
    <row r="23" spans="1:6" ht="26.25" hidden="1">
      <c r="A23" s="1519"/>
      <c r="B23" s="960" t="s">
        <v>805</v>
      </c>
      <c r="C23" s="593"/>
      <c r="D23" s="1117">
        <f t="shared" si="1"/>
        <v>0</v>
      </c>
      <c r="E23" s="1119" t="s">
        <v>808</v>
      </c>
      <c r="F23" s="70"/>
    </row>
    <row r="24" spans="1:6" ht="26.25">
      <c r="A24" s="214">
        <v>8</v>
      </c>
      <c r="B24" s="960" t="s">
        <v>555</v>
      </c>
      <c r="C24" s="593">
        <v>14.99</v>
      </c>
      <c r="D24" s="1117">
        <f t="shared" si="1"/>
        <v>34.862242999999999</v>
      </c>
      <c r="E24" s="1119" t="s">
        <v>659</v>
      </c>
    </row>
    <row r="25" spans="1:6" ht="26.25">
      <c r="A25" s="214">
        <v>9</v>
      </c>
      <c r="B25" s="960" t="s">
        <v>555</v>
      </c>
      <c r="C25" s="593">
        <v>16.489999999999998</v>
      </c>
      <c r="D25" s="1117">
        <f t="shared" ref="D25" si="3">C25*2.3257</f>
        <v>38.350792999999996</v>
      </c>
      <c r="E25" s="1132" t="s">
        <v>1178</v>
      </c>
    </row>
    <row r="26" spans="1:6" ht="26.25">
      <c r="A26" s="214">
        <v>10</v>
      </c>
      <c r="B26" s="960" t="s">
        <v>555</v>
      </c>
      <c r="C26" s="593">
        <v>17.489999999999998</v>
      </c>
      <c r="D26" s="1117">
        <f t="shared" si="1"/>
        <v>40.676492999999994</v>
      </c>
      <c r="E26" s="1119" t="s">
        <v>660</v>
      </c>
    </row>
    <row r="27" spans="1:6" ht="26.25">
      <c r="A27" s="214">
        <v>12</v>
      </c>
      <c r="B27" s="960" t="s">
        <v>555</v>
      </c>
      <c r="C27" s="593">
        <v>20.99</v>
      </c>
      <c r="D27" s="1117">
        <f t="shared" si="1"/>
        <v>48.816442999999992</v>
      </c>
      <c r="E27" s="1119" t="s">
        <v>661</v>
      </c>
    </row>
    <row r="28" spans="1:6" ht="26.25" hidden="1">
      <c r="A28" s="214">
        <v>15</v>
      </c>
      <c r="B28" s="960" t="s">
        <v>555</v>
      </c>
      <c r="C28" s="593"/>
      <c r="D28" s="1117">
        <f t="shared" si="1"/>
        <v>0</v>
      </c>
      <c r="E28" s="1119" t="s">
        <v>662</v>
      </c>
    </row>
    <row r="29" spans="1:6" ht="26.25">
      <c r="A29" s="1129">
        <v>15</v>
      </c>
      <c r="B29" s="960" t="s">
        <v>555</v>
      </c>
      <c r="C29" s="1124">
        <v>25.49</v>
      </c>
      <c r="D29" s="1117">
        <f t="shared" si="1"/>
        <v>59.282092999999996</v>
      </c>
      <c r="E29" s="1132" t="s">
        <v>1179</v>
      </c>
    </row>
    <row r="30" spans="1:6" ht="27" thickBot="1">
      <c r="A30" s="216">
        <v>18</v>
      </c>
      <c r="B30" s="1083" t="s">
        <v>555</v>
      </c>
      <c r="C30" s="592">
        <v>28.49</v>
      </c>
      <c r="D30" s="1133">
        <f t="shared" ref="D30" si="4">C30*2.3257</f>
        <v>66.259192999999996</v>
      </c>
      <c r="E30" s="1119" t="s">
        <v>1026</v>
      </c>
    </row>
    <row r="31" spans="1:6" ht="27" thickBot="1">
      <c r="A31" s="216">
        <v>21</v>
      </c>
      <c r="B31" s="1083" t="s">
        <v>555</v>
      </c>
      <c r="C31" s="592">
        <v>32.99</v>
      </c>
      <c r="D31" s="1133">
        <f t="shared" ref="D31" si="5">C31*2.3257</f>
        <v>76.724843000000007</v>
      </c>
      <c r="E31" s="1122" t="s">
        <v>1153</v>
      </c>
    </row>
    <row r="32" spans="1:6" ht="24" thickBot="1">
      <c r="A32" s="1523" t="s">
        <v>1198</v>
      </c>
      <c r="B32" s="1524"/>
      <c r="C32" s="1524"/>
      <c r="D32" s="1524"/>
      <c r="E32" s="1525"/>
    </row>
    <row r="33" spans="1:6" ht="27" thickBot="1">
      <c r="A33" s="1289">
        <v>4</v>
      </c>
      <c r="B33" s="1290" t="s">
        <v>557</v>
      </c>
      <c r="C33" s="1191">
        <v>8.49</v>
      </c>
      <c r="D33" s="1291">
        <f>C33*3.125</f>
        <v>26.53125</v>
      </c>
      <c r="E33" s="1292" t="s">
        <v>1199</v>
      </c>
    </row>
    <row r="34" spans="1:6" ht="27" thickBot="1">
      <c r="A34" s="1289">
        <v>6</v>
      </c>
      <c r="B34" s="1290" t="s">
        <v>557</v>
      </c>
      <c r="C34" s="1191">
        <v>11.99</v>
      </c>
      <c r="D34" s="1291">
        <f t="shared" ref="D34:D39" si="6">C34*3.125</f>
        <v>37.46875</v>
      </c>
      <c r="E34" s="1293" t="s">
        <v>1200</v>
      </c>
    </row>
    <row r="35" spans="1:6" ht="27" thickBot="1">
      <c r="A35" s="1289">
        <v>8</v>
      </c>
      <c r="B35" s="1290" t="s">
        <v>557</v>
      </c>
      <c r="C35" s="1191">
        <v>12.99</v>
      </c>
      <c r="D35" s="1291">
        <f t="shared" si="6"/>
        <v>40.59375</v>
      </c>
      <c r="E35" s="1294" t="s">
        <v>1201</v>
      </c>
    </row>
    <row r="36" spans="1:6" ht="27" thickBot="1">
      <c r="A36" s="1289">
        <v>10</v>
      </c>
      <c r="B36" s="1290" t="s">
        <v>557</v>
      </c>
      <c r="C36" s="1191">
        <v>16.489999999999998</v>
      </c>
      <c r="D36" s="1291">
        <f t="shared" si="6"/>
        <v>51.531249999999993</v>
      </c>
      <c r="E36" s="1294" t="s">
        <v>1202</v>
      </c>
    </row>
    <row r="37" spans="1:6" ht="27" thickBot="1">
      <c r="A37" s="1289">
        <v>12</v>
      </c>
      <c r="B37" s="1290" t="s">
        <v>557</v>
      </c>
      <c r="C37" s="1191">
        <v>17.489999999999998</v>
      </c>
      <c r="D37" s="1291">
        <f t="shared" si="6"/>
        <v>54.656249999999993</v>
      </c>
      <c r="E37" s="1294" t="s">
        <v>1203</v>
      </c>
    </row>
    <row r="38" spans="1:6" ht="27" thickBot="1">
      <c r="A38" s="1289">
        <v>15</v>
      </c>
      <c r="B38" s="1290" t="s">
        <v>557</v>
      </c>
      <c r="C38" s="1191">
        <v>20.49</v>
      </c>
      <c r="D38" s="1291">
        <f t="shared" si="6"/>
        <v>64.03125</v>
      </c>
      <c r="E38" s="1294" t="s">
        <v>1204</v>
      </c>
    </row>
    <row r="39" spans="1:6" ht="27" thickBot="1">
      <c r="A39" s="1289">
        <v>18</v>
      </c>
      <c r="B39" s="1290" t="s">
        <v>557</v>
      </c>
      <c r="C39" s="1191">
        <v>24.99</v>
      </c>
      <c r="D39" s="1291">
        <f t="shared" si="6"/>
        <v>78.09375</v>
      </c>
      <c r="E39" s="1295" t="s">
        <v>1205</v>
      </c>
    </row>
    <row r="40" spans="1:6" ht="24" thickBot="1">
      <c r="A40" s="1535" t="s">
        <v>1182</v>
      </c>
      <c r="B40" s="1536"/>
      <c r="C40" s="1536"/>
      <c r="D40" s="1536"/>
      <c r="E40" s="1537"/>
    </row>
    <row r="41" spans="1:6">
      <c r="A41" s="1477">
        <v>4</v>
      </c>
      <c r="B41" s="122" t="s">
        <v>555</v>
      </c>
      <c r="C41" s="594">
        <v>12.99</v>
      </c>
      <c r="D41" s="831">
        <f>C41*3.125</f>
        <v>40.59375</v>
      </c>
      <c r="E41" s="954" t="s">
        <v>809</v>
      </c>
    </row>
    <row r="42" spans="1:6">
      <c r="A42" s="1478"/>
      <c r="B42" s="1127" t="s">
        <v>557</v>
      </c>
      <c r="C42" s="595">
        <v>11.99</v>
      </c>
      <c r="D42" s="1104">
        <f>C42*3.125</f>
        <v>37.46875</v>
      </c>
      <c r="E42" s="954" t="s">
        <v>628</v>
      </c>
    </row>
    <row r="43" spans="1:6">
      <c r="A43" s="1478"/>
      <c r="B43" s="277" t="s">
        <v>558</v>
      </c>
      <c r="C43" s="596">
        <v>11.49</v>
      </c>
      <c r="D43" s="602">
        <f>C43*3.125</f>
        <v>35.90625</v>
      </c>
      <c r="E43" s="954" t="s">
        <v>629</v>
      </c>
    </row>
    <row r="44" spans="1:6" ht="24" thickBot="1">
      <c r="A44" s="1478"/>
      <c r="B44" s="282" t="s">
        <v>556</v>
      </c>
      <c r="C44" s="597">
        <v>10.99</v>
      </c>
      <c r="D44" s="1105">
        <f t="shared" ref="D44:D73" si="7">C44*3.125</f>
        <v>34.34375</v>
      </c>
      <c r="E44" s="955" t="s">
        <v>554</v>
      </c>
    </row>
    <row r="45" spans="1:6" ht="24" thickBot="1">
      <c r="A45" s="610" t="s">
        <v>1090</v>
      </c>
      <c r="B45" s="611" t="s">
        <v>556</v>
      </c>
      <c r="C45" s="611">
        <v>12.99</v>
      </c>
      <c r="D45" s="1106">
        <f>C45*4.6665</f>
        <v>60.617834999999999</v>
      </c>
      <c r="E45" s="962" t="s">
        <v>354</v>
      </c>
      <c r="F45" s="60"/>
    </row>
    <row r="46" spans="1:6">
      <c r="A46" s="1478" t="s">
        <v>559</v>
      </c>
      <c r="B46" s="148" t="s">
        <v>555</v>
      </c>
      <c r="C46" s="595">
        <v>16.989999999999998</v>
      </c>
      <c r="D46" s="1104">
        <f>C46*3.125</f>
        <v>53.093749999999993</v>
      </c>
      <c r="E46" s="958" t="s">
        <v>810</v>
      </c>
    </row>
    <row r="47" spans="1:6">
      <c r="A47" s="1478"/>
      <c r="B47" s="126" t="s">
        <v>557</v>
      </c>
      <c r="C47" s="596">
        <v>15.49</v>
      </c>
      <c r="D47" s="602">
        <f>C47*3.125</f>
        <v>48.40625</v>
      </c>
      <c r="E47" s="954" t="s">
        <v>630</v>
      </c>
    </row>
    <row r="48" spans="1:6">
      <c r="A48" s="1478"/>
      <c r="B48" s="126" t="s">
        <v>558</v>
      </c>
      <c r="C48" s="595">
        <v>12.99</v>
      </c>
      <c r="D48" s="1104">
        <f>C48*3.125</f>
        <v>40.59375</v>
      </c>
      <c r="E48" s="954" t="s">
        <v>631</v>
      </c>
    </row>
    <row r="49" spans="1:5" ht="24" thickBot="1">
      <c r="A49" s="1478"/>
      <c r="B49" s="149" t="s">
        <v>556</v>
      </c>
      <c r="C49" s="597">
        <v>10.99</v>
      </c>
      <c r="D49" s="1105">
        <f t="shared" si="7"/>
        <v>34.34375</v>
      </c>
      <c r="E49" s="954" t="s">
        <v>355</v>
      </c>
    </row>
    <row r="50" spans="1:5">
      <c r="A50" s="1522">
        <v>9</v>
      </c>
      <c r="B50" s="122" t="s">
        <v>555</v>
      </c>
      <c r="C50" s="594">
        <v>21.99</v>
      </c>
      <c r="D50" s="831">
        <f t="shared" si="7"/>
        <v>68.71875</v>
      </c>
      <c r="E50" s="963" t="s">
        <v>811</v>
      </c>
    </row>
    <row r="51" spans="1:5">
      <c r="A51" s="1478"/>
      <c r="B51" s="126" t="s">
        <v>557</v>
      </c>
      <c r="C51" s="596">
        <v>19.989999999999998</v>
      </c>
      <c r="D51" s="602">
        <f t="shared" ref="D51" si="8">C51*3.125</f>
        <v>62.468749999999993</v>
      </c>
      <c r="E51" s="964" t="s">
        <v>632</v>
      </c>
    </row>
    <row r="52" spans="1:5">
      <c r="A52" s="1478"/>
      <c r="B52" s="126" t="s">
        <v>558</v>
      </c>
      <c r="C52" s="596">
        <v>17.489999999999998</v>
      </c>
      <c r="D52" s="602">
        <f t="shared" si="7"/>
        <v>54.656249999999993</v>
      </c>
      <c r="E52" s="964" t="s">
        <v>633</v>
      </c>
    </row>
    <row r="53" spans="1:5" ht="24" thickBot="1">
      <c r="A53" s="1538"/>
      <c r="B53" s="121" t="s">
        <v>556</v>
      </c>
      <c r="C53" s="598">
        <v>15.49</v>
      </c>
      <c r="D53" s="603">
        <f t="shared" si="7"/>
        <v>48.40625</v>
      </c>
      <c r="E53" s="965" t="s">
        <v>356</v>
      </c>
    </row>
    <row r="54" spans="1:5" ht="24" thickBot="1">
      <c r="A54" s="153" t="s">
        <v>1183</v>
      </c>
      <c r="B54" s="154" t="s">
        <v>833</v>
      </c>
      <c r="C54" s="599">
        <v>26.49</v>
      </c>
      <c r="D54" s="1107">
        <f t="shared" si="7"/>
        <v>82.78125</v>
      </c>
      <c r="E54" s="966" t="s">
        <v>834</v>
      </c>
    </row>
    <row r="55" spans="1:5">
      <c r="A55" s="1522">
        <v>12</v>
      </c>
      <c r="B55" s="176" t="s">
        <v>555</v>
      </c>
      <c r="C55" s="600">
        <v>23.99</v>
      </c>
      <c r="D55" s="1108">
        <f t="shared" si="7"/>
        <v>74.96875</v>
      </c>
      <c r="E55" s="967" t="s">
        <v>812</v>
      </c>
    </row>
    <row r="56" spans="1:5">
      <c r="A56" s="1478"/>
      <c r="B56" s="126" t="s">
        <v>557</v>
      </c>
      <c r="C56" s="596">
        <v>22.99</v>
      </c>
      <c r="D56" s="602">
        <f t="shared" ref="D56" si="9">C56*3.125</f>
        <v>71.84375</v>
      </c>
      <c r="E56" s="964" t="s">
        <v>634</v>
      </c>
    </row>
    <row r="57" spans="1:5">
      <c r="A57" s="1478"/>
      <c r="B57" s="126" t="s">
        <v>558</v>
      </c>
      <c r="C57" s="595">
        <v>21.49</v>
      </c>
      <c r="D57" s="1104">
        <f>C57*3.125</f>
        <v>67.15625</v>
      </c>
      <c r="E57" s="966" t="s">
        <v>635</v>
      </c>
    </row>
    <row r="58" spans="1:5" ht="24" thickBot="1">
      <c r="A58" s="1521"/>
      <c r="B58" s="149" t="s">
        <v>556</v>
      </c>
      <c r="C58" s="597">
        <v>20.99</v>
      </c>
      <c r="D58" s="1105">
        <f t="shared" si="7"/>
        <v>65.59375</v>
      </c>
      <c r="E58" s="968" t="s">
        <v>534</v>
      </c>
    </row>
    <row r="59" spans="1:5" ht="24" thickBot="1">
      <c r="A59" s="91" t="s">
        <v>1184</v>
      </c>
      <c r="B59" s="162" t="s">
        <v>833</v>
      </c>
      <c r="C59" s="601">
        <v>27.99</v>
      </c>
      <c r="D59" s="1109">
        <f t="shared" ref="D59" si="10">C59*3.125</f>
        <v>87.46875</v>
      </c>
      <c r="E59" s="969" t="s">
        <v>835</v>
      </c>
    </row>
    <row r="60" spans="1:5">
      <c r="A60" s="1520">
        <v>15</v>
      </c>
      <c r="B60" s="148" t="s">
        <v>555</v>
      </c>
      <c r="C60" s="595">
        <v>29.99</v>
      </c>
      <c r="D60" s="1104">
        <f t="shared" si="7"/>
        <v>93.71875</v>
      </c>
      <c r="E60" s="970" t="s">
        <v>813</v>
      </c>
    </row>
    <row r="61" spans="1:5">
      <c r="A61" s="1519"/>
      <c r="B61" s="126" t="s">
        <v>557</v>
      </c>
      <c r="C61" s="596">
        <v>28.99</v>
      </c>
      <c r="D61" s="602">
        <f t="shared" ref="D61" si="11">C61*3.125</f>
        <v>90.59375</v>
      </c>
      <c r="E61" s="964" t="s">
        <v>636</v>
      </c>
    </row>
    <row r="62" spans="1:5">
      <c r="A62" s="1519"/>
      <c r="B62" s="126" t="s">
        <v>558</v>
      </c>
      <c r="C62" s="596">
        <v>24.99</v>
      </c>
      <c r="D62" s="602">
        <f>C62*3.125</f>
        <v>78.09375</v>
      </c>
      <c r="E62" s="964" t="s">
        <v>637</v>
      </c>
    </row>
    <row r="63" spans="1:5" ht="24" thickBot="1">
      <c r="A63" s="1521"/>
      <c r="B63" s="149" t="s">
        <v>556</v>
      </c>
      <c r="C63" s="597">
        <v>22.99</v>
      </c>
      <c r="D63" s="1105">
        <f t="shared" si="7"/>
        <v>71.84375</v>
      </c>
      <c r="E63" s="968" t="s">
        <v>357</v>
      </c>
    </row>
    <row r="64" spans="1:5" ht="24" thickBot="1">
      <c r="A64" s="91" t="s">
        <v>1185</v>
      </c>
      <c r="B64" s="162" t="s">
        <v>833</v>
      </c>
      <c r="C64" s="601">
        <v>30.49</v>
      </c>
      <c r="D64" s="1109">
        <f t="shared" si="7"/>
        <v>95.28125</v>
      </c>
      <c r="E64" s="969" t="s">
        <v>836</v>
      </c>
    </row>
    <row r="65" spans="1:9">
      <c r="A65" s="1520">
        <v>18</v>
      </c>
      <c r="B65" s="148" t="s">
        <v>555</v>
      </c>
      <c r="C65" s="595">
        <v>35.49</v>
      </c>
      <c r="D65" s="1104">
        <f t="shared" si="7"/>
        <v>110.90625</v>
      </c>
      <c r="E65" s="970" t="s">
        <v>814</v>
      </c>
    </row>
    <row r="66" spans="1:9">
      <c r="A66" s="1478"/>
      <c r="B66" s="126" t="s">
        <v>557</v>
      </c>
      <c r="C66" s="596">
        <v>32.99</v>
      </c>
      <c r="D66" s="602">
        <f t="shared" ref="D66" si="12">C66*3.125</f>
        <v>103.09375</v>
      </c>
      <c r="E66" s="964" t="s">
        <v>638</v>
      </c>
    </row>
    <row r="67" spans="1:9">
      <c r="A67" s="1478"/>
      <c r="B67" s="126" t="s">
        <v>558</v>
      </c>
      <c r="C67" s="595">
        <v>29.99</v>
      </c>
      <c r="D67" s="1104">
        <f>C67*3.125</f>
        <v>93.71875</v>
      </c>
      <c r="E67" s="966" t="s">
        <v>639</v>
      </c>
    </row>
    <row r="68" spans="1:9" ht="24" thickBot="1">
      <c r="A68" s="1521"/>
      <c r="B68" s="149" t="s">
        <v>556</v>
      </c>
      <c r="C68" s="597">
        <v>25.99</v>
      </c>
      <c r="D68" s="1105">
        <f t="shared" si="7"/>
        <v>81.21875</v>
      </c>
      <c r="E68" s="968" t="s">
        <v>358</v>
      </c>
    </row>
    <row r="69" spans="1:9" ht="24" thickBot="1">
      <c r="A69" s="91" t="s">
        <v>1186</v>
      </c>
      <c r="B69" s="162" t="s">
        <v>833</v>
      </c>
      <c r="C69" s="601">
        <v>36.99</v>
      </c>
      <c r="D69" s="1109">
        <f t="shared" ref="D69" si="13">C69*3.125</f>
        <v>115.59375</v>
      </c>
      <c r="E69" s="969" t="s">
        <v>837</v>
      </c>
    </row>
    <row r="70" spans="1:9">
      <c r="A70" s="1478">
        <v>21</v>
      </c>
      <c r="B70" s="148" t="s">
        <v>555</v>
      </c>
      <c r="C70" s="595">
        <v>40.99</v>
      </c>
      <c r="D70" s="1104">
        <f t="shared" si="7"/>
        <v>128.09375</v>
      </c>
      <c r="E70" s="970" t="s">
        <v>815</v>
      </c>
    </row>
    <row r="71" spans="1:9">
      <c r="A71" s="1478"/>
      <c r="B71" s="126" t="s">
        <v>557</v>
      </c>
      <c r="C71" s="596">
        <v>38.49</v>
      </c>
      <c r="D71" s="602">
        <f t="shared" ref="D71" si="14">C71*3.125</f>
        <v>120.28125</v>
      </c>
      <c r="E71" s="964" t="s">
        <v>640</v>
      </c>
    </row>
    <row r="72" spans="1:9">
      <c r="A72" s="1478"/>
      <c r="B72" s="126" t="s">
        <v>558</v>
      </c>
      <c r="C72" s="595">
        <v>34.49</v>
      </c>
      <c r="D72" s="1104">
        <f>C72*3.125</f>
        <v>107.78125</v>
      </c>
      <c r="E72" s="966" t="s">
        <v>641</v>
      </c>
    </row>
    <row r="73" spans="1:9" ht="24" thickBot="1">
      <c r="A73" s="1479"/>
      <c r="B73" s="121" t="s">
        <v>556</v>
      </c>
      <c r="C73" s="598">
        <v>32.99</v>
      </c>
      <c r="D73" s="603">
        <f t="shared" si="7"/>
        <v>103.09375</v>
      </c>
      <c r="E73" s="965" t="s">
        <v>359</v>
      </c>
    </row>
    <row r="74" spans="1:9" ht="24" thickBot="1">
      <c r="A74" s="144"/>
      <c r="B74" s="278"/>
      <c r="C74" s="279"/>
      <c r="D74" s="280"/>
      <c r="E74" s="281"/>
    </row>
    <row r="75" spans="1:9" ht="31.5" customHeight="1" thickBot="1">
      <c r="A75" s="1339" t="s">
        <v>1187</v>
      </c>
      <c r="B75" s="1340"/>
      <c r="C75" s="1340"/>
      <c r="D75" s="1340"/>
      <c r="E75" s="1340"/>
      <c r="F75" s="1340"/>
      <c r="G75" s="1340"/>
    </row>
    <row r="76" spans="1:9" ht="31.5" customHeight="1" thickBot="1">
      <c r="A76" s="1337" t="s">
        <v>668</v>
      </c>
      <c r="B76" s="1447" t="s">
        <v>516</v>
      </c>
      <c r="C76" s="1540"/>
      <c r="D76" s="1541"/>
      <c r="E76" s="1431" t="s">
        <v>1089</v>
      </c>
      <c r="F76" s="1431" t="s">
        <v>1087</v>
      </c>
      <c r="G76" s="1337" t="s">
        <v>790</v>
      </c>
      <c r="H76"/>
      <c r="I76"/>
    </row>
    <row r="77" spans="1:9" ht="21" thickBot="1">
      <c r="A77" s="1338"/>
      <c r="B77" s="695" t="s">
        <v>669</v>
      </c>
      <c r="C77" s="695" t="s">
        <v>667</v>
      </c>
      <c r="D77" s="694" t="s">
        <v>701</v>
      </c>
      <c r="E77" s="1432"/>
      <c r="F77" s="1432"/>
      <c r="G77" s="1338"/>
      <c r="H77"/>
      <c r="I77"/>
    </row>
    <row r="78" spans="1:9">
      <c r="A78" s="242" t="s">
        <v>555</v>
      </c>
      <c r="B78" s="724">
        <v>2</v>
      </c>
      <c r="C78" s="283">
        <v>2.5</v>
      </c>
      <c r="D78" s="283">
        <v>1.22</v>
      </c>
      <c r="E78" s="594">
        <v>12.99</v>
      </c>
      <c r="F78" s="1097">
        <f>E78*C78*D78</f>
        <v>39.619500000000002</v>
      </c>
      <c r="G78" s="953" t="s">
        <v>642</v>
      </c>
      <c r="H78"/>
      <c r="I78"/>
    </row>
    <row r="79" spans="1:9" hidden="1">
      <c r="A79" s="700" t="s">
        <v>806</v>
      </c>
      <c r="B79" s="125">
        <v>8</v>
      </c>
      <c r="C79" s="106">
        <v>2.5</v>
      </c>
      <c r="D79" s="106">
        <v>1.22</v>
      </c>
      <c r="E79" s="722">
        <v>8.99</v>
      </c>
      <c r="F79" s="1098">
        <f>E79*C79*D79</f>
        <v>27.419500000000003</v>
      </c>
      <c r="G79" s="954" t="s">
        <v>316</v>
      </c>
      <c r="H79"/>
      <c r="I79"/>
    </row>
    <row r="80" spans="1:9" hidden="1">
      <c r="A80" s="700" t="s">
        <v>841</v>
      </c>
      <c r="B80" s="125">
        <v>15</v>
      </c>
      <c r="C80" s="106">
        <v>2.5</v>
      </c>
      <c r="D80" s="106">
        <v>1.22</v>
      </c>
      <c r="E80" s="723"/>
      <c r="F80" s="1099">
        <f>E80*C80*D80</f>
        <v>0</v>
      </c>
      <c r="G80" s="954" t="s">
        <v>317</v>
      </c>
      <c r="H80"/>
      <c r="I80"/>
    </row>
    <row r="81" spans="1:9" ht="24" thickBot="1">
      <c r="A81" s="216" t="s">
        <v>1188</v>
      </c>
      <c r="B81" s="89">
        <v>18</v>
      </c>
      <c r="C81" s="90">
        <v>2.5</v>
      </c>
      <c r="D81" s="90">
        <v>1.2250000000000001</v>
      </c>
      <c r="E81" s="598">
        <v>26.99</v>
      </c>
      <c r="F81" s="1100">
        <f>E81*C81*D81</f>
        <v>82.656874999999999</v>
      </c>
      <c r="G81" s="957" t="s">
        <v>360</v>
      </c>
      <c r="H81"/>
      <c r="I81"/>
    </row>
    <row r="82" spans="1:9" ht="24" thickBot="1">
      <c r="A82" s="127"/>
      <c r="B82" s="127"/>
      <c r="C82" s="128"/>
      <c r="D82" s="128"/>
      <c r="E82" s="129"/>
      <c r="F82" s="129"/>
      <c r="G82" s="129"/>
    </row>
    <row r="83" spans="1:9" ht="32.25" customHeight="1" thickBot="1">
      <c r="A83" s="1339" t="s">
        <v>717</v>
      </c>
      <c r="B83" s="1340"/>
      <c r="C83" s="1340"/>
      <c r="D83" s="1340"/>
      <c r="E83" s="1340"/>
      <c r="F83" s="1340"/>
      <c r="G83" s="1340"/>
    </row>
    <row r="84" spans="1:9" ht="29.25" customHeight="1">
      <c r="A84" s="1396" t="s">
        <v>668</v>
      </c>
      <c r="B84" s="1398" t="s">
        <v>516</v>
      </c>
      <c r="C84" s="1533"/>
      <c r="D84" s="1533"/>
      <c r="E84" s="1431" t="s">
        <v>1089</v>
      </c>
      <c r="F84" s="1431" t="s">
        <v>1087</v>
      </c>
      <c r="G84" s="1400" t="s">
        <v>790</v>
      </c>
    </row>
    <row r="85" spans="1:9" ht="24" thickBot="1">
      <c r="A85" s="1532"/>
      <c r="B85" s="856" t="s">
        <v>669</v>
      </c>
      <c r="C85" s="856" t="s">
        <v>667</v>
      </c>
      <c r="D85" s="857" t="s">
        <v>701</v>
      </c>
      <c r="E85" s="1432"/>
      <c r="F85" s="1432"/>
      <c r="G85" s="1508"/>
    </row>
    <row r="86" spans="1:9">
      <c r="A86" s="1510" t="s">
        <v>555</v>
      </c>
      <c r="B86" s="92">
        <v>2</v>
      </c>
      <c r="C86" s="414">
        <v>2.5</v>
      </c>
      <c r="D86" s="414">
        <v>1.22</v>
      </c>
      <c r="E86" s="594">
        <v>12.99</v>
      </c>
      <c r="F86" s="1097">
        <f t="shared" ref="F86:F97" si="15">E86*C86*D86</f>
        <v>39.619500000000002</v>
      </c>
      <c r="G86" s="954" t="s">
        <v>816</v>
      </c>
    </row>
    <row r="87" spans="1:9">
      <c r="A87" s="1511"/>
      <c r="B87" s="125">
        <v>4</v>
      </c>
      <c r="C87" s="106">
        <v>2.5</v>
      </c>
      <c r="D87" s="106">
        <v>1.22</v>
      </c>
      <c r="E87" s="596">
        <v>19.989999999999998</v>
      </c>
      <c r="F87" s="1101">
        <f t="shared" si="15"/>
        <v>60.969499999999989</v>
      </c>
      <c r="G87" s="954" t="s">
        <v>343</v>
      </c>
      <c r="H87" s="20" t="s">
        <v>1189</v>
      </c>
    </row>
    <row r="88" spans="1:9">
      <c r="A88" s="1511"/>
      <c r="B88" s="125">
        <v>6</v>
      </c>
      <c r="C88" s="106">
        <v>2.5</v>
      </c>
      <c r="D88" s="106">
        <v>1.22</v>
      </c>
      <c r="E88" s="596">
        <v>23.99</v>
      </c>
      <c r="F88" s="1101">
        <f t="shared" si="15"/>
        <v>73.169499999999985</v>
      </c>
      <c r="G88" s="954" t="s">
        <v>344</v>
      </c>
      <c r="H88" s="20" t="s">
        <v>1189</v>
      </c>
    </row>
    <row r="89" spans="1:9">
      <c r="A89" s="1511"/>
      <c r="B89" s="1052">
        <v>8</v>
      </c>
      <c r="C89" s="1053">
        <v>2.5</v>
      </c>
      <c r="D89" s="1053">
        <v>1.22</v>
      </c>
      <c r="E89" s="1054">
        <v>26.99</v>
      </c>
      <c r="F89" s="1102">
        <f t="shared" si="15"/>
        <v>82.319499999999991</v>
      </c>
      <c r="G89" s="1055" t="s">
        <v>345</v>
      </c>
      <c r="H89" s="1128" t="s">
        <v>1190</v>
      </c>
    </row>
    <row r="90" spans="1:9" hidden="1">
      <c r="A90" s="1511"/>
      <c r="B90" s="125">
        <v>10</v>
      </c>
      <c r="C90" s="106">
        <v>2.5</v>
      </c>
      <c r="D90" s="106">
        <v>1.22</v>
      </c>
      <c r="E90" s="596"/>
      <c r="F90" s="1101">
        <f t="shared" si="15"/>
        <v>0</v>
      </c>
      <c r="G90" s="954" t="s">
        <v>466</v>
      </c>
    </row>
    <row r="91" spans="1:9" hidden="1">
      <c r="A91" s="1511"/>
      <c r="B91" s="125">
        <v>12</v>
      </c>
      <c r="C91" s="106">
        <v>2.5</v>
      </c>
      <c r="D91" s="106">
        <v>1.22</v>
      </c>
      <c r="E91" s="596"/>
      <c r="F91" s="1101">
        <f t="shared" si="15"/>
        <v>0</v>
      </c>
      <c r="G91" s="954" t="s">
        <v>560</v>
      </c>
    </row>
    <row r="92" spans="1:9">
      <c r="A92" s="1511"/>
      <c r="B92" s="207">
        <v>10</v>
      </c>
      <c r="C92" s="82">
        <v>2.5</v>
      </c>
      <c r="D92" s="82">
        <v>1.22</v>
      </c>
      <c r="E92" s="596">
        <v>29.99</v>
      </c>
      <c r="F92" s="1101">
        <f t="shared" ref="F92" si="16">E92*C92*D92</f>
        <v>91.469499999999996</v>
      </c>
      <c r="G92" s="954" t="s">
        <v>466</v>
      </c>
      <c r="H92" s="20" t="s">
        <v>1189</v>
      </c>
    </row>
    <row r="93" spans="1:9">
      <c r="A93" s="1511"/>
      <c r="B93" s="207">
        <v>12</v>
      </c>
      <c r="C93" s="82">
        <v>2.5</v>
      </c>
      <c r="D93" s="82">
        <v>1.22</v>
      </c>
      <c r="E93" s="596">
        <v>33.99</v>
      </c>
      <c r="F93" s="1101">
        <f t="shared" ref="F93" si="17">E93*C93*D93</f>
        <v>103.66950000000001</v>
      </c>
      <c r="G93" s="954" t="s">
        <v>560</v>
      </c>
      <c r="H93" s="20" t="s">
        <v>1189</v>
      </c>
    </row>
    <row r="94" spans="1:9">
      <c r="A94" s="1511"/>
      <c r="B94" s="207">
        <v>15</v>
      </c>
      <c r="C94" s="82">
        <v>2.5</v>
      </c>
      <c r="D94" s="82">
        <v>1.22</v>
      </c>
      <c r="E94" s="596">
        <v>36.99</v>
      </c>
      <c r="F94" s="1101">
        <f t="shared" si="15"/>
        <v>112.81950000000001</v>
      </c>
      <c r="G94" s="954" t="s">
        <v>561</v>
      </c>
      <c r="H94" s="20" t="s">
        <v>1189</v>
      </c>
    </row>
    <row r="95" spans="1:9" hidden="1">
      <c r="A95" s="1511"/>
      <c r="B95" s="207">
        <v>18</v>
      </c>
      <c r="C95" s="82">
        <v>2.5</v>
      </c>
      <c r="D95" s="82">
        <v>1.22</v>
      </c>
      <c r="E95" s="596"/>
      <c r="F95" s="1101">
        <f t="shared" si="15"/>
        <v>0</v>
      </c>
      <c r="G95" s="954" t="s">
        <v>562</v>
      </c>
    </row>
    <row r="96" spans="1:9">
      <c r="A96" s="1511"/>
      <c r="B96" s="207">
        <v>18</v>
      </c>
      <c r="C96" s="82">
        <v>2.5</v>
      </c>
      <c r="D96" s="82">
        <v>1.22</v>
      </c>
      <c r="E96" s="596">
        <v>39.99</v>
      </c>
      <c r="F96" s="1101">
        <f t="shared" ref="F96" si="18">E96*C96*D96</f>
        <v>121.96950000000001</v>
      </c>
      <c r="G96" s="954" t="s">
        <v>562</v>
      </c>
      <c r="H96" s="20" t="s">
        <v>1189</v>
      </c>
    </row>
    <row r="97" spans="1:9" ht="24" thickBot="1">
      <c r="A97" s="1512"/>
      <c r="B97" s="935">
        <v>20</v>
      </c>
      <c r="C97" s="1056">
        <v>2.5</v>
      </c>
      <c r="D97" s="1056">
        <v>1.22</v>
      </c>
      <c r="E97" s="1057">
        <v>43.99</v>
      </c>
      <c r="F97" s="1103">
        <f t="shared" si="15"/>
        <v>134.1695</v>
      </c>
      <c r="G97" s="1055" t="s">
        <v>563</v>
      </c>
      <c r="H97" s="1128" t="s">
        <v>1190</v>
      </c>
    </row>
    <row r="98" spans="1:9" ht="24" thickBot="1">
      <c r="A98" s="34"/>
      <c r="B98" s="34"/>
      <c r="C98" s="32"/>
      <c r="D98" s="32"/>
      <c r="E98" s="30"/>
      <c r="F98" s="30"/>
      <c r="G98" s="30"/>
    </row>
    <row r="99" spans="1:9" ht="24" thickBot="1">
      <c r="A99" s="1339" t="s">
        <v>1129</v>
      </c>
      <c r="B99" s="1340"/>
      <c r="C99" s="1340"/>
      <c r="D99" s="1340"/>
      <c r="E99" s="1340"/>
      <c r="F99" s="1340"/>
      <c r="G99" s="1340"/>
    </row>
    <row r="100" spans="1:9">
      <c r="A100" s="1396" t="s">
        <v>668</v>
      </c>
      <c r="B100" s="1398" t="s">
        <v>516</v>
      </c>
      <c r="C100" s="1533"/>
      <c r="D100" s="1533"/>
      <c r="E100" s="1431" t="s">
        <v>1089</v>
      </c>
      <c r="F100" s="1431" t="s">
        <v>1087</v>
      </c>
      <c r="G100" s="1400" t="s">
        <v>790</v>
      </c>
    </row>
    <row r="101" spans="1:9">
      <c r="A101" s="1532"/>
      <c r="B101" s="856" t="s">
        <v>669</v>
      </c>
      <c r="C101" s="856" t="s">
        <v>667</v>
      </c>
      <c r="D101" s="857" t="s">
        <v>701</v>
      </c>
      <c r="E101" s="1432"/>
      <c r="F101" s="1432"/>
      <c r="G101" s="1508"/>
    </row>
    <row r="102" spans="1:9">
      <c r="A102" s="1534" t="s">
        <v>555</v>
      </c>
      <c r="B102" s="1052">
        <v>6</v>
      </c>
      <c r="C102" s="1053">
        <v>2.5</v>
      </c>
      <c r="D102" s="1053">
        <v>1.25</v>
      </c>
      <c r="E102" s="1054">
        <v>15.99</v>
      </c>
      <c r="F102" s="1102">
        <f t="shared" ref="F102:F104" si="19">E102*C102*D102</f>
        <v>49.96875</v>
      </c>
      <c r="G102" s="1055" t="s">
        <v>1130</v>
      </c>
    </row>
    <row r="103" spans="1:9">
      <c r="A103" s="1534"/>
      <c r="B103" s="1052">
        <v>8</v>
      </c>
      <c r="C103" s="1053">
        <v>2.5</v>
      </c>
      <c r="D103" s="1053">
        <v>1.25</v>
      </c>
      <c r="E103" s="1054">
        <v>18.989999999999998</v>
      </c>
      <c r="F103" s="1102">
        <f t="shared" si="19"/>
        <v>59.343749999999993</v>
      </c>
      <c r="G103" s="1055" t="s">
        <v>1131</v>
      </c>
      <c r="H103" s="1128" t="s">
        <v>1190</v>
      </c>
    </row>
    <row r="104" spans="1:9">
      <c r="A104" s="1534"/>
      <c r="B104" s="1052">
        <v>15</v>
      </c>
      <c r="C104" s="1053">
        <v>2.5</v>
      </c>
      <c r="D104" s="1053">
        <v>1.25</v>
      </c>
      <c r="E104" s="1054">
        <v>34.99</v>
      </c>
      <c r="F104" s="1102">
        <f t="shared" si="19"/>
        <v>109.34375000000001</v>
      </c>
      <c r="G104" s="1055" t="s">
        <v>1132</v>
      </c>
      <c r="H104" s="1128" t="s">
        <v>1190</v>
      </c>
    </row>
    <row r="105" spans="1:9" ht="24" thickBot="1">
      <c r="A105" s="34"/>
      <c r="B105" s="34"/>
      <c r="C105" s="32"/>
      <c r="D105" s="32"/>
      <c r="E105" s="30"/>
      <c r="F105" s="30"/>
      <c r="G105" s="30"/>
    </row>
    <row r="106" spans="1:9" s="4" customFormat="1" ht="34.5" customHeight="1" thickBot="1">
      <c r="A106" s="1339" t="s">
        <v>718</v>
      </c>
      <c r="B106" s="1340"/>
      <c r="C106" s="1340"/>
      <c r="D106" s="1340"/>
      <c r="E106" s="1340"/>
      <c r="F106" s="1340"/>
      <c r="G106" s="1340"/>
      <c r="H106" s="75"/>
      <c r="I106" s="75"/>
    </row>
    <row r="107" spans="1:9" s="4" customFormat="1" ht="23.25" customHeight="1" thickBot="1">
      <c r="A107" s="1513" t="s">
        <v>716</v>
      </c>
      <c r="B107" s="1514"/>
      <c r="C107" s="1514"/>
      <c r="D107" s="1514"/>
      <c r="E107" s="1514"/>
      <c r="F107" s="1514"/>
      <c r="G107" s="1515"/>
      <c r="H107" s="75"/>
      <c r="I107" s="75"/>
    </row>
    <row r="108" spans="1:9" s="4" customFormat="1" ht="23.25" customHeight="1">
      <c r="A108" s="1506" t="s">
        <v>668</v>
      </c>
      <c r="B108" s="1509" t="s">
        <v>516</v>
      </c>
      <c r="C108" s="1509"/>
      <c r="D108" s="1509"/>
      <c r="E108" s="1506" t="s">
        <v>1089</v>
      </c>
      <c r="F108" s="1506" t="s">
        <v>1087</v>
      </c>
      <c r="G108" s="1400" t="s">
        <v>790</v>
      </c>
      <c r="H108" s="75"/>
      <c r="I108" s="75"/>
    </row>
    <row r="109" spans="1:9" s="4" customFormat="1" ht="24" thickBot="1">
      <c r="A109" s="1507"/>
      <c r="B109" s="284" t="s">
        <v>669</v>
      </c>
      <c r="C109" s="284" t="s">
        <v>667</v>
      </c>
      <c r="D109" s="218" t="s">
        <v>701</v>
      </c>
      <c r="E109" s="1507"/>
      <c r="F109" s="1507"/>
      <c r="G109" s="1508"/>
      <c r="H109" s="75"/>
      <c r="I109" s="75"/>
    </row>
    <row r="110" spans="1:9" s="4" customFormat="1" ht="26.25" hidden="1" customHeight="1" thickBot="1">
      <c r="A110" s="261" t="s">
        <v>664</v>
      </c>
      <c r="B110" s="256">
        <v>16</v>
      </c>
      <c r="C110" s="351">
        <v>1.25</v>
      </c>
      <c r="D110" s="351">
        <v>2.5</v>
      </c>
      <c r="E110" s="606"/>
      <c r="F110" s="604">
        <f t="shared" ref="F110:F118" si="20">E110*(C110*D110)</f>
        <v>0</v>
      </c>
      <c r="G110" s="553" t="s">
        <v>621</v>
      </c>
      <c r="H110" s="75"/>
      <c r="I110" s="75"/>
    </row>
    <row r="111" spans="1:9" s="4" customFormat="1" ht="26.25" hidden="1" customHeight="1" thickBot="1">
      <c r="A111" s="352" t="s">
        <v>664</v>
      </c>
      <c r="B111" s="353">
        <v>16</v>
      </c>
      <c r="C111" s="289">
        <v>2.0699999999999998</v>
      </c>
      <c r="D111" s="289">
        <v>2.8</v>
      </c>
      <c r="E111" s="607"/>
      <c r="F111" s="608">
        <f t="shared" si="20"/>
        <v>0</v>
      </c>
      <c r="G111" s="554" t="s">
        <v>622</v>
      </c>
      <c r="H111" s="75"/>
      <c r="I111" s="75"/>
    </row>
    <row r="112" spans="1:9" s="4" customFormat="1" ht="26.25" customHeight="1">
      <c r="A112" s="207" t="s">
        <v>664</v>
      </c>
      <c r="B112" s="78">
        <v>13</v>
      </c>
      <c r="C112" s="171">
        <v>1.25</v>
      </c>
      <c r="D112" s="171">
        <v>2.5</v>
      </c>
      <c r="E112" s="707">
        <v>20.99</v>
      </c>
      <c r="F112" s="605">
        <f>C112*D112*E112</f>
        <v>65.59375</v>
      </c>
      <c r="G112" s="1078" t="s">
        <v>1126</v>
      </c>
      <c r="H112" s="75"/>
      <c r="I112" s="75"/>
    </row>
    <row r="113" spans="1:9" s="4" customFormat="1" ht="26.25" customHeight="1">
      <c r="A113" s="1052" t="s">
        <v>664</v>
      </c>
      <c r="B113" s="1213">
        <v>13</v>
      </c>
      <c r="C113" s="1214">
        <v>2.0699999999999998</v>
      </c>
      <c r="D113" s="1214">
        <v>2.8</v>
      </c>
      <c r="E113" s="1215">
        <v>20.99</v>
      </c>
      <c r="F113" s="1216">
        <f>C113*D113*E113</f>
        <v>121.65803999999997</v>
      </c>
      <c r="G113" s="1218" t="s">
        <v>1144</v>
      </c>
      <c r="H113" s="1128" t="s">
        <v>1190</v>
      </c>
      <c r="I113" s="75"/>
    </row>
    <row r="114" spans="1:9" s="4" customFormat="1" ht="26.25" customHeight="1">
      <c r="A114" s="207" t="s">
        <v>664</v>
      </c>
      <c r="B114" s="78">
        <v>18</v>
      </c>
      <c r="C114" s="171">
        <v>1.25</v>
      </c>
      <c r="D114" s="171">
        <v>2.5</v>
      </c>
      <c r="E114" s="707">
        <v>24.99</v>
      </c>
      <c r="F114" s="605">
        <f t="shared" ref="F114:F115" si="21">C114*D114*E114</f>
        <v>78.09375</v>
      </c>
      <c r="G114" s="947" t="s">
        <v>620</v>
      </c>
      <c r="H114" s="75"/>
      <c r="I114" s="75"/>
    </row>
    <row r="115" spans="1:9" s="4" customFormat="1" ht="25.9" customHeight="1">
      <c r="A115" s="207" t="s">
        <v>664</v>
      </c>
      <c r="B115" s="78">
        <v>18</v>
      </c>
      <c r="C115" s="171">
        <v>2.0699999999999998</v>
      </c>
      <c r="D115" s="171">
        <v>2.8</v>
      </c>
      <c r="E115" s="707">
        <v>24.99</v>
      </c>
      <c r="F115" s="605">
        <f t="shared" si="21"/>
        <v>144.84203999999997</v>
      </c>
      <c r="G115" s="947" t="s">
        <v>1145</v>
      </c>
      <c r="H115" s="75"/>
      <c r="I115" s="75"/>
    </row>
    <row r="116" spans="1:9" s="4" customFormat="1" ht="25.9" hidden="1" customHeight="1" thickBot="1">
      <c r="A116" s="261" t="s">
        <v>664</v>
      </c>
      <c r="B116" s="256">
        <v>18</v>
      </c>
      <c r="C116" s="351">
        <v>2.0699999999999998</v>
      </c>
      <c r="D116" s="351">
        <v>2.8</v>
      </c>
      <c r="E116" s="285"/>
      <c r="F116" s="286">
        <f t="shared" si="20"/>
        <v>0</v>
      </c>
      <c r="G116" s="553" t="s">
        <v>623</v>
      </c>
      <c r="H116" s="75"/>
      <c r="I116" s="75"/>
    </row>
    <row r="117" spans="1:9" s="4" customFormat="1" ht="26.25" hidden="1" customHeight="1" thickBot="1">
      <c r="A117" s="242" t="s">
        <v>664</v>
      </c>
      <c r="B117" s="354">
        <v>38</v>
      </c>
      <c r="C117" s="33">
        <v>1.25</v>
      </c>
      <c r="D117" s="33">
        <v>2.5</v>
      </c>
      <c r="E117" s="287"/>
      <c r="F117" s="288">
        <f t="shared" si="20"/>
        <v>0</v>
      </c>
      <c r="G117" s="555" t="s">
        <v>624</v>
      </c>
      <c r="H117" s="75"/>
      <c r="I117" s="75"/>
    </row>
    <row r="118" spans="1:9" s="4" customFormat="1" ht="26.25" hidden="1" customHeight="1" thickBot="1">
      <c r="A118" s="352" t="s">
        <v>664</v>
      </c>
      <c r="B118" s="353">
        <v>38</v>
      </c>
      <c r="C118" s="289">
        <v>2.0699999999999998</v>
      </c>
      <c r="D118" s="289">
        <v>2.8</v>
      </c>
      <c r="E118" s="1079"/>
      <c r="F118" s="1080">
        <f t="shared" si="20"/>
        <v>0</v>
      </c>
      <c r="G118" s="554" t="s">
        <v>625</v>
      </c>
      <c r="H118" s="75"/>
      <c r="I118" s="75"/>
    </row>
    <row r="119" spans="1:9" s="4" customFormat="1" ht="26.25" customHeight="1" thickBot="1">
      <c r="A119" s="1513" t="s">
        <v>1143</v>
      </c>
      <c r="B119" s="1514"/>
      <c r="C119" s="1514"/>
      <c r="D119" s="1514"/>
      <c r="E119" s="1514"/>
      <c r="F119" s="1514"/>
      <c r="G119" s="1515"/>
      <c r="H119" s="75"/>
      <c r="I119" s="75"/>
    </row>
    <row r="120" spans="1:9" s="4" customFormat="1" ht="26.25" customHeight="1">
      <c r="A120" s="1052" t="s">
        <v>85</v>
      </c>
      <c r="B120" s="1213">
        <v>13</v>
      </c>
      <c r="C120" s="1214">
        <v>2.5</v>
      </c>
      <c r="D120" s="1214">
        <v>1.25</v>
      </c>
      <c r="E120" s="1215">
        <v>22.99</v>
      </c>
      <c r="F120" s="1216">
        <f t="shared" ref="F120:F124" si="22">C120*D120*E120</f>
        <v>71.84375</v>
      </c>
      <c r="G120" s="1217" t="s">
        <v>1146</v>
      </c>
      <c r="H120" s="1128" t="s">
        <v>1190</v>
      </c>
      <c r="I120" s="75"/>
    </row>
    <row r="121" spans="1:9" s="4" customFormat="1" ht="26.25" customHeight="1">
      <c r="A121" s="1052" t="s">
        <v>85</v>
      </c>
      <c r="B121" s="1213">
        <v>13</v>
      </c>
      <c r="C121" s="1214">
        <v>2.8</v>
      </c>
      <c r="D121" s="1214">
        <v>2.0699999999999998</v>
      </c>
      <c r="E121" s="1215">
        <v>22.99</v>
      </c>
      <c r="F121" s="1216">
        <f t="shared" si="22"/>
        <v>133.25003999999998</v>
      </c>
      <c r="G121" s="1217" t="s">
        <v>1147</v>
      </c>
      <c r="H121" s="1128" t="s">
        <v>1190</v>
      </c>
      <c r="I121" s="75"/>
    </row>
    <row r="122" spans="1:9" s="4" customFormat="1" ht="26.25" customHeight="1">
      <c r="A122" s="207" t="s">
        <v>85</v>
      </c>
      <c r="B122" s="78">
        <v>18</v>
      </c>
      <c r="C122" s="171">
        <v>2.5</v>
      </c>
      <c r="D122" s="171">
        <v>1.25</v>
      </c>
      <c r="E122" s="707">
        <v>26.99</v>
      </c>
      <c r="F122" s="605">
        <f t="shared" si="22"/>
        <v>84.34375</v>
      </c>
      <c r="G122" s="1082" t="s">
        <v>1148</v>
      </c>
      <c r="H122" s="75"/>
      <c r="I122" s="75"/>
    </row>
    <row r="123" spans="1:9" s="4" customFormat="1" ht="26.25" customHeight="1">
      <c r="A123" s="207" t="s">
        <v>85</v>
      </c>
      <c r="B123" s="78">
        <v>18</v>
      </c>
      <c r="C123" s="171">
        <v>2.8</v>
      </c>
      <c r="D123" s="171">
        <v>2.0699999999999998</v>
      </c>
      <c r="E123" s="707">
        <v>26.99</v>
      </c>
      <c r="F123" s="605">
        <f t="shared" si="22"/>
        <v>156.43403999999998</v>
      </c>
      <c r="G123" s="1082" t="s">
        <v>1149</v>
      </c>
      <c r="H123" s="75"/>
      <c r="I123" s="75"/>
    </row>
    <row r="124" spans="1:9" s="4" customFormat="1" ht="26.25" customHeight="1">
      <c r="A124" s="207" t="s">
        <v>85</v>
      </c>
      <c r="B124" s="78">
        <v>38</v>
      </c>
      <c r="C124" s="171">
        <v>2.1</v>
      </c>
      <c r="D124" s="171">
        <v>0.9</v>
      </c>
      <c r="E124" s="707">
        <v>56.99</v>
      </c>
      <c r="F124" s="605">
        <f t="shared" si="22"/>
        <v>107.71110000000002</v>
      </c>
      <c r="G124" s="1082" t="s">
        <v>1150</v>
      </c>
      <c r="H124" s="75"/>
      <c r="I124" s="75"/>
    </row>
    <row r="125" spans="1:9" s="4" customFormat="1" ht="26.25" customHeight="1" thickBot="1">
      <c r="A125" s="1081"/>
      <c r="B125" s="34"/>
      <c r="C125" s="31"/>
      <c r="D125" s="31"/>
      <c r="E125" s="1050"/>
      <c r="F125" s="1050"/>
      <c r="G125" s="1049"/>
      <c r="H125" s="75"/>
      <c r="I125" s="75"/>
    </row>
    <row r="126" spans="1:9" ht="24.75" customHeight="1" thickBot="1">
      <c r="A126" s="858" t="s">
        <v>707</v>
      </c>
      <c r="B126" s="13"/>
      <c r="E126" s="70"/>
      <c r="F126" s="70"/>
    </row>
    <row r="127" spans="1:9" ht="24.75" customHeight="1">
      <c r="A127" s="13"/>
      <c r="B127" s="13"/>
    </row>
    <row r="128" spans="1:9" ht="24" customHeight="1">
      <c r="A128" s="415" t="s">
        <v>715</v>
      </c>
      <c r="B128" s="416"/>
      <c r="C128" s="423"/>
      <c r="D128" s="422"/>
      <c r="E128" s="359"/>
      <c r="F128" s="76"/>
    </row>
    <row r="129" spans="1:9" ht="74.25" customHeight="1">
      <c r="A129" s="1531" t="s">
        <v>1191</v>
      </c>
      <c r="B129" s="1531"/>
      <c r="C129" s="1531"/>
      <c r="D129" s="1531"/>
      <c r="E129" s="1531"/>
      <c r="F129" s="1531"/>
      <c r="G129" s="1531"/>
    </row>
    <row r="130" spans="1:9" ht="24.75" customHeight="1">
      <c r="A130" s="521" t="s">
        <v>1080</v>
      </c>
      <c r="B130" s="139"/>
      <c r="C130" s="425"/>
      <c r="D130" s="21"/>
      <c r="E130" s="97"/>
      <c r="F130" s="98"/>
    </row>
    <row r="131" spans="1:9" ht="24.75" customHeight="1">
      <c r="A131" s="391" t="s">
        <v>706</v>
      </c>
      <c r="B131" s="424"/>
      <c r="C131" s="23"/>
      <c r="D131" s="21"/>
      <c r="E131" s="97"/>
      <c r="F131" s="98"/>
    </row>
    <row r="132" spans="1:9" ht="24.75" customHeight="1">
      <c r="A132" s="13"/>
      <c r="B132" s="13"/>
    </row>
    <row r="133" spans="1:9" ht="24.75" customHeight="1">
      <c r="A133" s="426" t="s">
        <v>674</v>
      </c>
      <c r="B133" s="427"/>
      <c r="C133" s="22"/>
      <c r="D133" s="22"/>
      <c r="E133" s="22"/>
      <c r="F133" s="22"/>
      <c r="G133" s="22"/>
    </row>
    <row r="134" spans="1:9" ht="24.75" customHeight="1">
      <c r="A134" s="428" t="s">
        <v>673</v>
      </c>
      <c r="B134" s="429"/>
      <c r="C134" s="23"/>
      <c r="D134" s="23"/>
      <c r="E134" s="14"/>
      <c r="F134" s="14"/>
      <c r="G134" s="14"/>
    </row>
    <row r="135" spans="1:9" ht="24.75" customHeight="1"/>
    <row r="144" spans="1:9" s="8" customFormat="1">
      <c r="A144"/>
      <c r="B144"/>
      <c r="C144"/>
      <c r="D144"/>
      <c r="E144"/>
      <c r="F144"/>
      <c r="G144"/>
      <c r="H144" s="131"/>
      <c r="I144" s="131"/>
    </row>
    <row r="145" spans="1:9" s="8" customFormat="1">
      <c r="A145"/>
      <c r="B145"/>
      <c r="C145"/>
      <c r="D145"/>
      <c r="E145"/>
      <c r="F145"/>
      <c r="G145"/>
      <c r="H145" s="131"/>
      <c r="I145" s="131"/>
    </row>
  </sheetData>
  <sheetProtection algorithmName="SHA-512" hashValue="U2OmFf3taUSEqErdd9Z9hS4gawEl3tkti6Q5pNb7jR24t2WXCeWQeqQodJpmkl+13gM45WiNDScmBHFTxm68mQ==" saltValue="7q6o4h832yNm9cUnhfmJQQ==" spinCount="100000" sheet="1" formatCells="0" formatColumns="0" formatRows="0" insertColumns="0" insertRows="0" insertHyperlinks="0" deleteColumns="0" deleteRows="0" sort="0" autoFilter="0" pivotTables="0"/>
  <mergeCells count="51">
    <mergeCell ref="F76:F77"/>
    <mergeCell ref="A70:A73"/>
    <mergeCell ref="E76:E77"/>
    <mergeCell ref="A40:E40"/>
    <mergeCell ref="B3:B4"/>
    <mergeCell ref="A50:A53"/>
    <mergeCell ref="A3:A4"/>
    <mergeCell ref="A15:E15"/>
    <mergeCell ref="A46:A49"/>
    <mergeCell ref="A41:A44"/>
    <mergeCell ref="B76:D76"/>
    <mergeCell ref="A76:A77"/>
    <mergeCell ref="C3:C4"/>
    <mergeCell ref="D3:D4"/>
    <mergeCell ref="E3:E4"/>
    <mergeCell ref="A17:A19"/>
    <mergeCell ref="A129:G129"/>
    <mergeCell ref="A84:A85"/>
    <mergeCell ref="B84:D84"/>
    <mergeCell ref="E84:E85"/>
    <mergeCell ref="G84:G85"/>
    <mergeCell ref="A119:G119"/>
    <mergeCell ref="A102:A104"/>
    <mergeCell ref="A99:G99"/>
    <mergeCell ref="A100:A101"/>
    <mergeCell ref="B100:D100"/>
    <mergeCell ref="E100:E101"/>
    <mergeCell ref="F100:F101"/>
    <mergeCell ref="G100:G101"/>
    <mergeCell ref="A60:A63"/>
    <mergeCell ref="A65:A68"/>
    <mergeCell ref="A55:A58"/>
    <mergeCell ref="A32:E32"/>
    <mergeCell ref="B6:B7"/>
    <mergeCell ref="A8:E8"/>
    <mergeCell ref="F2:G2"/>
    <mergeCell ref="E108:E109"/>
    <mergeCell ref="F108:F109"/>
    <mergeCell ref="G108:G109"/>
    <mergeCell ref="A108:A109"/>
    <mergeCell ref="B108:D108"/>
    <mergeCell ref="A86:A97"/>
    <mergeCell ref="A106:G106"/>
    <mergeCell ref="A107:G107"/>
    <mergeCell ref="A2:E2"/>
    <mergeCell ref="A75:G75"/>
    <mergeCell ref="G76:G77"/>
    <mergeCell ref="A83:G83"/>
    <mergeCell ref="F84:F85"/>
    <mergeCell ref="A5:E5"/>
    <mergeCell ref="A22:A23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  <rowBreaks count="1" manualBreakCount="1">
    <brk id="74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Аркуш9">
    <tabColor theme="9"/>
  </sheetPr>
  <dimension ref="A1:M30"/>
  <sheetViews>
    <sheetView view="pageBreakPreview" zoomScale="85" zoomScaleNormal="85" zoomScaleSheetLayoutView="85" workbookViewId="0">
      <selection activeCell="F23" sqref="F23"/>
    </sheetView>
  </sheetViews>
  <sheetFormatPr defaultColWidth="8.7109375" defaultRowHeight="20.25"/>
  <cols>
    <col min="1" max="1" width="44.28515625" style="4" customWidth="1"/>
    <col min="2" max="2" width="20.7109375" style="4" customWidth="1"/>
    <col min="3" max="3" width="16.5703125" style="4" customWidth="1"/>
    <col min="4" max="4" width="16" style="4" bestFit="1" customWidth="1"/>
    <col min="5" max="5" width="16.85546875" style="4" customWidth="1"/>
    <col min="6" max="6" width="16.42578125" style="4" customWidth="1"/>
    <col min="7" max="7" width="8.5703125" style="72" customWidth="1"/>
    <col min="8" max="16384" width="8.7109375" style="4"/>
  </cols>
  <sheetData>
    <row r="1" spans="1:7" ht="139.5" customHeight="1" thickBot="1"/>
    <row r="2" spans="1:7" ht="24" thickBot="1">
      <c r="A2" s="1542" t="s">
        <v>519</v>
      </c>
      <c r="B2" s="1543"/>
      <c r="C2" s="1543"/>
      <c r="D2" s="1543"/>
      <c r="E2" s="1543"/>
      <c r="F2" s="1543"/>
      <c r="G2" s="1543"/>
    </row>
    <row r="3" spans="1:7" ht="63.75" customHeight="1" thickBot="1">
      <c r="A3" s="697" t="s">
        <v>66</v>
      </c>
      <c r="B3" s="698" t="s">
        <v>507</v>
      </c>
      <c r="C3" s="696" t="s">
        <v>667</v>
      </c>
      <c r="D3" s="697" t="s">
        <v>701</v>
      </c>
      <c r="E3" s="857" t="s">
        <v>1091</v>
      </c>
      <c r="F3" s="859" t="s">
        <v>1087</v>
      </c>
      <c r="G3" s="860" t="s">
        <v>790</v>
      </c>
    </row>
    <row r="4" spans="1:7" ht="23.25">
      <c r="A4" s="1459" t="s">
        <v>520</v>
      </c>
      <c r="B4" s="1546" t="s">
        <v>13</v>
      </c>
      <c r="C4" s="85">
        <v>2.85</v>
      </c>
      <c r="D4" s="150">
        <v>1.03</v>
      </c>
      <c r="E4" s="708">
        <v>18.989999999999998</v>
      </c>
      <c r="F4" s="709">
        <f>E4*C4*D4</f>
        <v>55.745145000000001</v>
      </c>
      <c r="G4" s="971" t="s">
        <v>361</v>
      </c>
    </row>
    <row r="5" spans="1:7" ht="23.25">
      <c r="A5" s="1498"/>
      <c r="B5" s="1547"/>
      <c r="C5" s="171">
        <v>1.03</v>
      </c>
      <c r="D5" s="171">
        <v>2.85</v>
      </c>
      <c r="E5" s="707">
        <v>22.49</v>
      </c>
      <c r="F5" s="605">
        <f>E5*C5*D5</f>
        <v>66.019395000000003</v>
      </c>
      <c r="G5" s="972" t="s">
        <v>362</v>
      </c>
    </row>
    <row r="6" spans="1:7" ht="23.25">
      <c r="A6" s="1498" t="s">
        <v>719</v>
      </c>
      <c r="B6" s="1547" t="s">
        <v>11</v>
      </c>
      <c r="C6" s="177">
        <v>2.85</v>
      </c>
      <c r="D6" s="177">
        <v>1.03</v>
      </c>
      <c r="E6" s="707">
        <v>21.99</v>
      </c>
      <c r="F6" s="605">
        <f>E6*C6*D6</f>
        <v>64.551644999999994</v>
      </c>
      <c r="G6" s="972" t="s">
        <v>363</v>
      </c>
    </row>
    <row r="7" spans="1:7" ht="24" thickBot="1">
      <c r="A7" s="1460"/>
      <c r="B7" s="1548"/>
      <c r="C7" s="33">
        <v>1.03</v>
      </c>
      <c r="D7" s="33">
        <v>2.85</v>
      </c>
      <c r="E7" s="1125">
        <v>26.99</v>
      </c>
      <c r="F7" s="1126">
        <f>E7*C7*D7</f>
        <v>79.229145000000003</v>
      </c>
      <c r="G7" s="973" t="s">
        <v>364</v>
      </c>
    </row>
    <row r="8" spans="1:7" ht="24" thickBot="1">
      <c r="A8" s="28"/>
      <c r="B8" s="31"/>
      <c r="C8" s="31"/>
      <c r="D8" s="31"/>
      <c r="E8" s="130"/>
      <c r="F8" s="130"/>
      <c r="G8" s="83"/>
    </row>
    <row r="9" spans="1:7" s="8" customFormat="1" ht="24" customHeight="1" thickBot="1">
      <c r="A9" s="1542" t="s">
        <v>517</v>
      </c>
      <c r="B9" s="1543"/>
      <c r="C9" s="1543"/>
      <c r="D9" s="1543"/>
      <c r="E9" s="1543"/>
      <c r="F9" s="1543"/>
      <c r="G9" s="1543"/>
    </row>
    <row r="10" spans="1:7" ht="61.5" thickBot="1">
      <c r="A10" s="861" t="s">
        <v>66</v>
      </c>
      <c r="B10" s="861" t="s">
        <v>507</v>
      </c>
      <c r="C10" s="863" t="s">
        <v>667</v>
      </c>
      <c r="D10" s="861" t="s">
        <v>701</v>
      </c>
      <c r="E10" s="857" t="s">
        <v>1091</v>
      </c>
      <c r="F10" s="859" t="s">
        <v>1087</v>
      </c>
      <c r="G10" s="862" t="s">
        <v>124</v>
      </c>
    </row>
    <row r="11" spans="1:7">
      <c r="A11" s="1551" t="s">
        <v>518</v>
      </c>
      <c r="B11" s="1522" t="s">
        <v>603</v>
      </c>
      <c r="C11" s="265">
        <v>2.5</v>
      </c>
      <c r="D11" s="265">
        <v>1.22</v>
      </c>
      <c r="E11" s="1554">
        <v>13.99</v>
      </c>
      <c r="F11" s="1544">
        <f>E11*C11*D11</f>
        <v>42.669499999999999</v>
      </c>
      <c r="G11" s="974" t="s">
        <v>643</v>
      </c>
    </row>
    <row r="12" spans="1:7">
      <c r="A12" s="1552"/>
      <c r="B12" s="1519"/>
      <c r="C12" s="726">
        <v>1.22</v>
      </c>
      <c r="D12" s="726">
        <v>2.5</v>
      </c>
      <c r="E12" s="1383"/>
      <c r="F12" s="1545"/>
      <c r="G12" s="975" t="s">
        <v>644</v>
      </c>
    </row>
    <row r="13" spans="1:7" ht="23.25" customHeight="1">
      <c r="A13" s="1552"/>
      <c r="B13" s="1498" t="s">
        <v>82</v>
      </c>
      <c r="C13" s="726">
        <v>2.5</v>
      </c>
      <c r="D13" s="726">
        <v>1.22</v>
      </c>
      <c r="E13" s="1383">
        <v>13.99</v>
      </c>
      <c r="F13" s="1545">
        <f>E13*C13*D13</f>
        <v>42.669499999999999</v>
      </c>
      <c r="G13" s="976" t="s">
        <v>365</v>
      </c>
    </row>
    <row r="14" spans="1:7" ht="23.25" customHeight="1">
      <c r="A14" s="1552"/>
      <c r="B14" s="1498"/>
      <c r="C14" s="726">
        <v>1.22</v>
      </c>
      <c r="D14" s="726">
        <v>2.5</v>
      </c>
      <c r="E14" s="1383"/>
      <c r="F14" s="1545"/>
      <c r="G14" s="976" t="s">
        <v>366</v>
      </c>
    </row>
    <row r="15" spans="1:7" ht="23.25" customHeight="1">
      <c r="A15" s="1552"/>
      <c r="B15" s="1498" t="s">
        <v>60</v>
      </c>
      <c r="C15" s="726">
        <v>2.5</v>
      </c>
      <c r="D15" s="726">
        <v>1.22</v>
      </c>
      <c r="E15" s="1383">
        <v>15.99</v>
      </c>
      <c r="F15" s="1545">
        <f>E15*C15*D15</f>
        <v>48.769500000000001</v>
      </c>
      <c r="G15" s="976" t="s">
        <v>367</v>
      </c>
    </row>
    <row r="16" spans="1:7" ht="23.25" customHeight="1">
      <c r="A16" s="1552"/>
      <c r="B16" s="1498"/>
      <c r="C16" s="726">
        <v>1.22</v>
      </c>
      <c r="D16" s="726">
        <v>2.5</v>
      </c>
      <c r="E16" s="1383"/>
      <c r="F16" s="1545"/>
      <c r="G16" s="976" t="s">
        <v>368</v>
      </c>
    </row>
    <row r="17" spans="1:13" ht="23.25" customHeight="1">
      <c r="A17" s="1552"/>
      <c r="B17" s="1519" t="s">
        <v>13</v>
      </c>
      <c r="C17" s="726">
        <v>2.5</v>
      </c>
      <c r="D17" s="726">
        <v>1.22</v>
      </c>
      <c r="E17" s="1383">
        <v>22.99</v>
      </c>
      <c r="F17" s="1545">
        <f>E17*C17*D17</f>
        <v>70.119499999999988</v>
      </c>
      <c r="G17" s="975" t="s">
        <v>369</v>
      </c>
    </row>
    <row r="18" spans="1:13" ht="21" customHeight="1">
      <c r="A18" s="1552"/>
      <c r="B18" s="1519"/>
      <c r="C18" s="726">
        <v>1.22</v>
      </c>
      <c r="D18" s="726">
        <v>2.5</v>
      </c>
      <c r="E18" s="1383"/>
      <c r="F18" s="1545"/>
      <c r="G18" s="975" t="s">
        <v>370</v>
      </c>
    </row>
    <row r="19" spans="1:13" ht="21" customHeight="1">
      <c r="A19" s="1552"/>
      <c r="B19" s="1519" t="s">
        <v>11</v>
      </c>
      <c r="C19" s="726">
        <v>2.5</v>
      </c>
      <c r="D19" s="726">
        <v>1.22</v>
      </c>
      <c r="E19" s="1383">
        <v>29.99</v>
      </c>
      <c r="F19" s="1545">
        <f>E19*C19*D19</f>
        <v>91.469499999999996</v>
      </c>
      <c r="G19" s="975" t="s">
        <v>645</v>
      </c>
    </row>
    <row r="20" spans="1:13" ht="21" customHeight="1" thickBot="1">
      <c r="A20" s="1553"/>
      <c r="B20" s="1538"/>
      <c r="C20" s="266">
        <v>1.22</v>
      </c>
      <c r="D20" s="266">
        <v>2.5</v>
      </c>
      <c r="E20" s="1549"/>
      <c r="F20" s="1550"/>
      <c r="G20" s="977" t="s">
        <v>646</v>
      </c>
    </row>
    <row r="21" spans="1:13" s="7" customFormat="1">
      <c r="A21" s="430" t="s">
        <v>707</v>
      </c>
      <c r="B21" s="725"/>
      <c r="C21" s="13"/>
      <c r="D21" s="13"/>
      <c r="E21" s="13"/>
      <c r="F21" s="13"/>
      <c r="G21" s="80"/>
    </row>
    <row r="22" spans="1:13" s="7" customFormat="1">
      <c r="A22" s="13"/>
      <c r="B22" s="13"/>
      <c r="C22" s="13"/>
      <c r="L22" s="432"/>
      <c r="M22" s="432"/>
    </row>
    <row r="23" spans="1:13" s="7" customFormat="1">
      <c r="A23" s="497" t="s">
        <v>715</v>
      </c>
      <c r="B23" s="498"/>
      <c r="C23" s="497"/>
      <c r="D23" s="431"/>
      <c r="E23" s="432"/>
      <c r="F23" s="432"/>
      <c r="G23" s="432"/>
      <c r="H23" s="432"/>
      <c r="I23" s="432"/>
      <c r="J23" s="432"/>
      <c r="K23" s="432"/>
      <c r="L23" s="432"/>
      <c r="M23" s="432"/>
    </row>
    <row r="24" spans="1:13" s="7" customFormat="1">
      <c r="A24" s="375"/>
      <c r="B24" s="434"/>
      <c r="C24" s="433"/>
      <c r="D24" s="431"/>
      <c r="E24" s="432"/>
      <c r="F24" s="432"/>
      <c r="G24" s="432"/>
      <c r="H24" s="432"/>
      <c r="I24" s="432"/>
      <c r="J24" s="432"/>
      <c r="K24" s="432"/>
      <c r="L24" s="432"/>
      <c r="M24" s="432"/>
    </row>
    <row r="25" spans="1:13" s="7" customFormat="1" ht="23.25" hidden="1">
      <c r="A25" s="521" t="s">
        <v>1080</v>
      </c>
      <c r="B25" s="435"/>
      <c r="C25" s="436"/>
      <c r="D25" s="76"/>
      <c r="E25" s="436"/>
      <c r="F25" s="432"/>
      <c r="G25" s="432"/>
      <c r="H25" s="432"/>
      <c r="I25" s="432"/>
      <c r="J25" s="432"/>
      <c r="K25" s="432"/>
      <c r="L25" s="432"/>
      <c r="M25" s="432"/>
    </row>
    <row r="26" spans="1:13" s="7" customFormat="1" hidden="1">
      <c r="A26" s="499" t="s">
        <v>706</v>
      </c>
      <c r="B26" s="500"/>
      <c r="C26" s="356"/>
      <c r="D26" s="76"/>
      <c r="E26" s="436"/>
      <c r="F26" s="432"/>
      <c r="G26" s="432"/>
      <c r="H26" s="432"/>
      <c r="I26" s="432"/>
      <c r="J26" s="432"/>
      <c r="K26" s="432"/>
      <c r="L26" s="432"/>
      <c r="M26" s="432"/>
    </row>
    <row r="27" spans="1:13" s="7" customFormat="1" hidden="1">
      <c r="A27" s="13"/>
      <c r="B27" s="13"/>
      <c r="C27" s="13"/>
      <c r="D27" s="433"/>
      <c r="E27" s="434"/>
      <c r="F27" s="433"/>
      <c r="G27" s="431"/>
      <c r="H27" s="432"/>
      <c r="I27" s="432"/>
      <c r="J27" s="432"/>
      <c r="K27" s="432"/>
      <c r="L27" s="432"/>
      <c r="M27" s="432"/>
    </row>
    <row r="28" spans="1:13" s="8" customFormat="1">
      <c r="A28" s="384" t="s">
        <v>674</v>
      </c>
      <c r="B28" s="382"/>
      <c r="C28" s="383"/>
      <c r="D28" s="22"/>
      <c r="E28" s="15"/>
      <c r="G28" s="84"/>
    </row>
    <row r="29" spans="1:13" s="8" customFormat="1" ht="23.25">
      <c r="A29" s="437" t="s">
        <v>673</v>
      </c>
      <c r="B29" s="438"/>
      <c r="C29" s="439"/>
      <c r="D29" s="14"/>
      <c r="L29" s="432"/>
      <c r="M29" s="432"/>
    </row>
    <row r="30" spans="1:13" s="8" customFormat="1" ht="23.25">
      <c r="A30" s="14"/>
      <c r="B30" s="23"/>
      <c r="C30" s="14"/>
      <c r="D30" s="14"/>
      <c r="L30" s="432"/>
      <c r="M30" s="432"/>
    </row>
  </sheetData>
  <sheetProtection algorithmName="SHA-512" hashValue="+S8oxy3/Xq4vT9NF2XEo13QSSEid/csFkk/Gc0r7IQDqr2j6lfshh2gXHvQYCXAWI0quYRIPyKMliazpePmG7A==" saltValue="lKQRKTOCOkXmRkfhefh5ZQ==" spinCount="100000" sheet="1" formatCells="0" formatColumns="0" formatRows="0" insertColumns="0" insertRows="0" insertHyperlinks="0" deleteColumns="0" deleteRows="0" sort="0" autoFilter="0" pivotTables="0"/>
  <mergeCells count="22">
    <mergeCell ref="B19:B20"/>
    <mergeCell ref="E19:E20"/>
    <mergeCell ref="F19:F20"/>
    <mergeCell ref="A11:A20"/>
    <mergeCell ref="E17:E18"/>
    <mergeCell ref="F13:F14"/>
    <mergeCell ref="F15:F16"/>
    <mergeCell ref="F17:F18"/>
    <mergeCell ref="B17:B18"/>
    <mergeCell ref="B13:B14"/>
    <mergeCell ref="E13:E14"/>
    <mergeCell ref="E15:E16"/>
    <mergeCell ref="B11:B12"/>
    <mergeCell ref="E11:E12"/>
    <mergeCell ref="B15:B16"/>
    <mergeCell ref="A2:G2"/>
    <mergeCell ref="A9:G9"/>
    <mergeCell ref="F11:F12"/>
    <mergeCell ref="A6:A7"/>
    <mergeCell ref="A4:A5"/>
    <mergeCell ref="B4:B5"/>
    <mergeCell ref="B6:B7"/>
  </mergeCells>
  <phoneticPr fontId="2" type="noConversion"/>
  <pageMargins left="0.78740157480314965" right="0.39370078740157483" top="0.19685039370078741" bottom="0.19685039370078741" header="0.31496062992125984" footer="0.31496062992125984"/>
  <pageSetup paperSize="9" scale="62" orientation="portrait" r:id="rId1"/>
  <headerFooter alignWithMargins="0">
    <oddFooter>Страница 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20</vt:i4>
      </vt:variant>
      <vt:variant>
        <vt:lpstr>Іменовані діапазони</vt:lpstr>
      </vt:variant>
      <vt:variant>
        <vt:i4>18</vt:i4>
      </vt:variant>
    </vt:vector>
  </HeadingPairs>
  <TitlesOfParts>
    <vt:vector size="38" baseType="lpstr">
      <vt:lpstr>Шпон Україна</vt:lpstr>
      <vt:lpstr>Шпон Імпорт. Корінь</vt:lpstr>
      <vt:lpstr>Ламель (пиляний шпон)</vt:lpstr>
      <vt:lpstr>ДУБ (МДФ,ДСП,Фанера...)</vt:lpstr>
      <vt:lpstr>Ясен (МДФ,ДСП,Фанера...)</vt:lpstr>
      <vt:lpstr>Горіх ам. (МДФ, ДСП,Фанера...)</vt:lpstr>
      <vt:lpstr>МДФ, ДСП у шпоні</vt:lpstr>
      <vt:lpstr>Фанера, блокбоард</vt:lpstr>
      <vt:lpstr>Сейба гнучка, МДФ з прорізами</vt:lpstr>
      <vt:lpstr>Кромка 0,5 мм</vt:lpstr>
      <vt:lpstr>Кромка 1-2 мм,дубльований шпон </vt:lpstr>
      <vt:lpstr>Меблевий щит</vt:lpstr>
      <vt:lpstr>Дошка </vt:lpstr>
      <vt:lpstr>Дошка поштучно</vt:lpstr>
      <vt:lpstr>Дерев'яні решітки</vt:lpstr>
      <vt:lpstr>Профіль шпонований</vt:lpstr>
      <vt:lpstr>Гумірка, термонитки, Купер</vt:lpstr>
      <vt:lpstr>Клей для дерева</vt:lpstr>
      <vt:lpstr>РОЗПРОДАЖ</vt:lpstr>
      <vt:lpstr>Послуги</vt:lpstr>
      <vt:lpstr>'Горіх ам. (МДФ, ДСП,Фанера...)'!Область_друку</vt:lpstr>
      <vt:lpstr>'Гумірка, термонитки, Купер'!Область_друку</vt:lpstr>
      <vt:lpstr>'Дерев''яні решітки'!Область_друку</vt:lpstr>
      <vt:lpstr>'Дошка '!Область_друку</vt:lpstr>
      <vt:lpstr>'Дошка поштучно'!Область_друку</vt:lpstr>
      <vt:lpstr>'ДУБ (МДФ,ДСП,Фанера...)'!Область_друку</vt:lpstr>
      <vt:lpstr>'Клей для дерева'!Область_друку</vt:lpstr>
      <vt:lpstr>'Кромка 0,5 мм'!Область_друку</vt:lpstr>
      <vt:lpstr>'Ламель (пиляний шпон)'!Область_друку</vt:lpstr>
      <vt:lpstr>'МДФ, ДСП у шпоні'!Область_друку</vt:lpstr>
      <vt:lpstr>'Меблевий щит'!Область_друку</vt:lpstr>
      <vt:lpstr>'Профіль шпонований'!Область_друку</vt:lpstr>
      <vt:lpstr>РОЗПРОДАЖ!Область_друку</vt:lpstr>
      <vt:lpstr>'Сейба гнучка, МДФ з прорізами'!Область_друку</vt:lpstr>
      <vt:lpstr>'Фанера, блокбоард'!Область_друку</vt:lpstr>
      <vt:lpstr>'Шпон Імпорт. Корінь'!Область_друку</vt:lpstr>
      <vt:lpstr>'Шпон Україна'!Область_друку</vt:lpstr>
      <vt:lpstr>'Ясен (МДФ,ДСП,Фанера...)'!Область_друку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WoodWay Expert</cp:lastModifiedBy>
  <cp:lastPrinted>2026-08-20T09:40:08Z</cp:lastPrinted>
  <dcterms:created xsi:type="dcterms:W3CDTF">1996-10-08T23:32:33Z</dcterms:created>
  <dcterms:modified xsi:type="dcterms:W3CDTF">2026-08-28T10:33:30Z</dcterms:modified>
</cp:coreProperties>
</file>